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20115" windowHeight="757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E245" i="1" l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B245" i="1" l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C291" i="1" s="1"/>
  <c r="B256" i="1"/>
  <c r="C256" i="1"/>
  <c r="C292" i="1" s="1"/>
  <c r="B257" i="1"/>
  <c r="C257" i="1"/>
  <c r="C272" i="1" s="1"/>
  <c r="C287" i="1" s="1"/>
  <c r="B258" i="1"/>
  <c r="C258" i="1"/>
  <c r="C294" i="1" s="1"/>
  <c r="B259" i="1"/>
  <c r="C259" i="1"/>
  <c r="C295" i="1" s="1"/>
  <c r="B260" i="1"/>
  <c r="C260" i="1"/>
  <c r="C275" i="1" s="1"/>
  <c r="C290" i="1" s="1"/>
  <c r="B261" i="1"/>
  <c r="C261" i="1"/>
  <c r="C276" i="1" s="1"/>
  <c r="B262" i="1"/>
  <c r="C262" i="1"/>
  <c r="C277" i="1" s="1"/>
  <c r="B263" i="1"/>
  <c r="C263" i="1"/>
  <c r="C299" i="1" s="1"/>
  <c r="B264" i="1"/>
  <c r="C264" i="1"/>
  <c r="C300" i="1" s="1"/>
  <c r="B265" i="1"/>
  <c r="C265" i="1"/>
  <c r="C280" i="1" s="1"/>
  <c r="B266" i="1"/>
  <c r="C266" i="1"/>
  <c r="C281" i="1" s="1"/>
  <c r="B267" i="1"/>
  <c r="C267" i="1"/>
  <c r="C282" i="1" s="1"/>
  <c r="B268" i="1"/>
  <c r="C268" i="1"/>
  <c r="C283" i="1" s="1"/>
  <c r="B269" i="1"/>
  <c r="C269" i="1"/>
  <c r="C284" i="1" s="1"/>
  <c r="C296" i="1" l="1"/>
  <c r="C271" i="1"/>
  <c r="C286" i="1" s="1"/>
  <c r="C279" i="1"/>
  <c r="C298" i="1"/>
  <c r="C273" i="1"/>
  <c r="C288" i="1" s="1"/>
  <c r="C278" i="1"/>
  <c r="C274" i="1"/>
  <c r="C289" i="1" s="1"/>
  <c r="C270" i="1"/>
  <c r="C285" i="1" s="1"/>
  <c r="C297" i="1"/>
  <c r="C293" i="1"/>
  <c r="F38" i="1" l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F102" i="1" l="1"/>
  <c r="F101" i="1"/>
  <c r="F100" i="1"/>
  <c r="F99" i="1"/>
  <c r="F98" i="1"/>
  <c r="F97" i="1"/>
  <c r="F96" i="1"/>
  <c r="F95" i="1"/>
  <c r="F94" i="1"/>
  <c r="F93" i="1"/>
  <c r="A19" i="1" l="1"/>
  <c r="A20" i="1" s="1"/>
  <c r="A21" i="1" s="1"/>
  <c r="A6" i="1" l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<sst xmlns="http://schemas.openxmlformats.org/spreadsheetml/2006/main" count="928" uniqueCount="654">
  <si>
    <t>№ п/п</t>
  </si>
  <si>
    <t xml:space="preserve">Наименование
хозяйствующего
субъекта
</t>
  </si>
  <si>
    <t>Наименование рынка присутствия хозяйствующего субъекта ОКВЭД</t>
  </si>
  <si>
    <t xml:space="preserve">Суммарная доля участия
(собственности) государства  в хозяйствующем субъекте, в процентах </t>
  </si>
  <si>
    <t>Рыночная доля хозяйствующего субъекта, в том числе объем (доля) выручки в общей величине стоимостного оборота рынка / объем (доля) реализованных на рынке товаров, работ и услуг в натуральном выражении</t>
  </si>
  <si>
    <t>Суммарный объём государственного  Финансирования хозяйствующего субъекта за 2020 год, в рублях</t>
  </si>
  <si>
    <t xml:space="preserve">Реестр хозяйствующих субъектов,
доля участия Ленинградской области
в которых составляет 50 и более процентов за 2020 год
</t>
  </si>
  <si>
    <t>АО "Пригородное ДРСУ-3"</t>
  </si>
  <si>
    <t xml:space="preserve">Акционерное общество "Управляющая компания "Северная ферма"             </t>
  </si>
  <si>
    <t>Акционерное общество "Тосненское дорожное ремонтно-строительное управление"</t>
  </si>
  <si>
    <t>100%</t>
  </si>
  <si>
    <t>Государственное бюджетное учреждение Ленинградской области "Ленинградское областное учреждение кадастровой оценки"</t>
  </si>
  <si>
    <t xml:space="preserve"> 71 540 160,01   </t>
  </si>
  <si>
    <t>Ленинградское областное государственное казенное учреждение "Государственная экологическая инспекция Ленинградской области"</t>
  </si>
  <si>
    <t>-</t>
  </si>
  <si>
    <t>73 441 308</t>
  </si>
  <si>
    <t>АО "ЛенОблАИЖК"</t>
  </si>
  <si>
    <t>&lt; 1 %</t>
  </si>
  <si>
    <t>Акционерное общество "Инновационное агентство Ленинградской области"</t>
  </si>
  <si>
    <t>Государственное казенное учреждение Ленинградской области "Центр энергосбережения и повышения энергоэффективности Ленинградской области</t>
  </si>
  <si>
    <t xml:space="preserve">- </t>
  </si>
  <si>
    <t>Государственное казенное учреждение Ленинградской области "Ленинградский областной центр поддержки предпринимательства"</t>
  </si>
  <si>
    <t>- / 44858128,73</t>
  </si>
  <si>
    <t>-/ 108205390,85</t>
  </si>
  <si>
    <t>-/ 14023100,31</t>
  </si>
  <si>
    <t>-/ 90374115,44</t>
  </si>
  <si>
    <t>-/ 23200657,69</t>
  </si>
  <si>
    <t>Государственное бюджетное дошкольное образовательное учреждение Ленинградской области «Всеволожский детский сад компенсирующего вида»</t>
  </si>
  <si>
    <t>менее 1 %</t>
  </si>
  <si>
    <t>Государственное бюджетное общеобразовательное учреждение Ленинградской области «Всеволожская 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</si>
  <si>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«Волосовская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</si>
  <si>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«Волховская  школа,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</si>
  <si>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«Ефимовская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</si>
  <si>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«Киришская 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</si>
  <si>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«Кировская 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</si>
  <si>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«Ларьянская 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</si>
  <si>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«Лесобиржская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</si>
  <si>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«Лужская санаторная школа-интернат»</t>
  </si>
  <si>
    <t>Государственное бюджетное общеобразовательное учреждение Ленинградской области «Лужская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</si>
  <si>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</si>
  <si>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Государственное бюджетное общеобразовательное учреждение Ленинградской области «Назийский центр социально-трудовой адаптации и профориентации»</t>
  </si>
  <si>
    <t>Государственное бюджетное общеобразовательное учреждение Ленинградской области «Никольская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</si>
  <si>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«Павловский центр  психолого-педагогической  реабилитации и коррекции «Логос»</t>
  </si>
  <si>
    <t>Государственное бюджетное общеобразовательное учреждение Ленинградской области «Подпорожская школа-интернат, реализующая адаптированные образовательные программы»</t>
  </si>
  <si>
    <t xml:space="preserve">Государственное бюджетное общеобразовательное учреждение Ленинградской области «Приморская школа-интернат, реализующая адаптированные образовательные программы
</t>
  </si>
  <si>
    <t>Государственное бюджетное общеобразовательное учреждение Ленинградской области «Приозерская  школа-интернат, реализующая адаптированные образовательные программы»</t>
  </si>
  <si>
    <t>Государственное Казенное Общеобразовательное Учреждение Ленинградской Области "Саблинская вечерняя (сменная) общеобразовательная школа"</t>
  </si>
  <si>
    <t>Государственное бюджетное общеобразовательное учреждение Ленинградской области «Сиверская 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</si>
  <si>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«Сланцевская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</si>
  <si>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«Сланцевское специальное учебно-воспитательное учреждение закрытого типа»</t>
  </si>
  <si>
    <t>Государственное бюджетное общеобразовательное учреждение Ленинградской области «Сосновоборская  школа,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</si>
  <si>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«Сясьстройская  школа-интернат, реализующая адаптированные образовательные программы»</t>
  </si>
  <si>
    <t>Государственное бюджетное общеобразовательное учреждение Ленинградской области «Тихвинская школа-интернат, реализующая адаптированные образовательные программы»</t>
  </si>
  <si>
    <t>Государственное Казенное Общеобразовательное Учреждение Ленинградской Области "Форносовская вечерняя (сменная) общеобразовательная школа"</t>
  </si>
  <si>
    <t>Государственное бюджетное общеобразовательное учреждение Ленинградской области «Школа-интернат, реализующая адаптированные образовательные программы, «Красные Зори»</t>
  </si>
  <si>
    <t>Государственное бюджетное общеобразовательное учреждение Ленинградской области «Юкковская школа-интернат, реализующая адаптированные образовательные программы»</t>
  </si>
  <si>
    <t xml:space="preserve"> Государственное бюджетное профессиональное образовательное учреждение Ленинградской области "Гатчинский педагогический колледж имени К.Д.Ушинского"
</t>
  </si>
  <si>
    <t>Государственное бюджетное учреждение дополнительного образования "Детский оздоровительно-образовательный центр  «Маяк»</t>
  </si>
  <si>
    <t xml:space="preserve">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
</t>
  </si>
  <si>
    <t xml:space="preserve">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
</t>
  </si>
  <si>
    <t>Государственное бюджетное учреждение дополнительного образования «Центр «Ладога»</t>
  </si>
  <si>
    <t>Государственное бюджетное  учреждение дополнительного образования "Центр оздоровления и отдыха "Березняки"</t>
  </si>
  <si>
    <t xml:space="preserve">Государственное бюджетное учреждение Ленинградской области "Информационный центр оценки качества образования"
</t>
  </si>
  <si>
    <t>Автономное образовательное учреждение высшего профессионального  образования «Ленинградский государственный  университет им. Пушкина»</t>
  </si>
  <si>
    <t xml:space="preserve"> 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
</t>
  </si>
  <si>
    <t xml:space="preserve"> Государственное автономное нетиповое профессиональное образовательное учреждение Ленинградской области "Мультицентр социальной и трудовой интеграции"
</t>
  </si>
  <si>
    <t>Государственное бюджетное учреждение Ленинградской области центр помощи детям-сиротам и детям, оставшимся без попечения родителей  «Анисимовский ресурсный центр по содействию семейному устройству»</t>
  </si>
  <si>
    <t>Государственное бюджетное учреждение Ленинградской области центр помощи детям-сиротам и детям, оставшимся без попечения родителей, с ограниченными возможностями здоровья  «Сиверский ресурсный центр по содействию семейному устройству»</t>
  </si>
  <si>
    <t xml:space="preserve"> 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</si>
  <si>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Государственное бюджетное профессиональное образовательное учреждение Ленинградской области «Тосненский политехнический техникум»</t>
  </si>
  <si>
    <t>Государственное бюджетное профессиональное образовательное учреждение Ленинградской области «Техникум водного транспорта»</t>
  </si>
  <si>
    <t>Государственное бюджетное профессиональное образовательное учреждение Ленинградской области «Волховский политехнический техникум»</t>
  </si>
  <si>
    <t>Государственное бюджетное профессиональное образовательное учреждение Ленинградской области «Кингисеппский колледж технологии и сервиса»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</si>
  <si>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</si>
  <si>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Государственное бюджетное профессиональное образовательное учреждение Ленинградской области «Мичуринский многопрофильный техникум»</t>
  </si>
  <si>
    <t>Государственное бюджетное профессиональное образовательное учреждение Ленинградской области «Бегуницкий агротехнологический техникум»</t>
  </si>
  <si>
    <t>Государственное бюджетное профессиональное образовательное учреждение Ленинградской области «Лодейнопольский техникум промышленных технологий»</t>
  </si>
  <si>
    <t>Государственное бюджетное профессиональное образовательное учреждение Ленинградской области «Беседский сельскохозяйственный техникум»</t>
  </si>
  <si>
    <t xml:space="preserve">Государственное бюджетное профессиональное образовательное учреждение Ленинградской области «Волховский алюминиевый колледж» </t>
  </si>
  <si>
    <t xml:space="preserve">Государственное бюджетное профессиональное образовательное учреждение Ленинградской области «Волховский колледж транспортного строительства» </t>
  </si>
  <si>
    <t xml:space="preserve">Государственное бюджетное профессиональное образовательное учреждение Ленинградской области «Сланцевский индустриальный техникум» </t>
  </si>
  <si>
    <t>Государственное бюджетное профессиональное образовательное учреждение Ленинградской области «Лисинский лесной колледж»</t>
  </si>
  <si>
    <t>Государственное бюджетное учреждение Ленинградской области центр помощи детям-сиротам и детям, оставшимся без попечения родителей  «Свирьстройский ресурсный центр по содействию семейному устройству»</t>
  </si>
  <si>
    <t>Государственное бюджетное учреждение Ленинградской области центр помощи детям-сиротам и детям, оставшимся без попечения родителей  «Толмачевский ресурсный центр по содействию семейному устройству»</t>
  </si>
  <si>
    <t>Государственное бюджетное учреждение Ленинградской области центр помощи детям-сиротам и детям, оставшимся без попечения родителей  «Никольский ресурсный центр по содействию семейному устройству»</t>
  </si>
  <si>
    <t>Государственное бюджетное учреждение Ленинградской области центр помощи детям-сиротам и детям, оставшимся без попечения родителей  «Кингисеппский ресурсный центр по содействию семейному устройству»</t>
  </si>
  <si>
    <t>Государственное бюджетное учреждение Ленинградской области центр помощи детям-сиротам и детям, оставшимся без попечения родителей  «Тихвинский ресурсный центр по содействию семейному устройству»</t>
  </si>
  <si>
    <t>Государственное бюджетное учреждение Ленинградской области центр помощи детям-сиротам и детям, оставшимся без попечения родителей  «Выборгский ресурсный центр по содействию семейному устройству»</t>
  </si>
  <si>
    <t>Государственное бюджетное учреждение Ленинградской области центр помощи детям-сиротам и детям, оставшимся без попечения родителей  «Каложицкий ресурсный центр по содействию семейному устройству»</t>
  </si>
  <si>
    <t>Государственное бюджетное учреждение дополнительного образования «Ленинградский областной центр психолого-педагогической, медицинской и социальной помощи»</t>
  </si>
  <si>
    <t>Автономное образовательное учреждение Высшего образования Ленинградской области «Государственный институт экономики, финасов, права и технологий»</t>
  </si>
  <si>
    <t>Государственное автономное профессиональное образовательное учреждение Ленинградской области Выборгский политехнический колледж «Александровский»</t>
  </si>
  <si>
    <t>Государственное автономное профессиональное образовательное учреждение Ленинградской области «Приозерский  политехнический колледж»</t>
  </si>
  <si>
    <t>Государственное автономное профессиональное образовательное учреждение Ленинградской области «Тихвинский промышленно-технологический техникум им. Е.И. Лебедева»</t>
  </si>
  <si>
    <t>Государственное автономное профессиональное образовательное учреждение Ленинградской области «Киришский политехнический техникум</t>
  </si>
  <si>
    <t>Государственное автономное профессиональное образовательное учреждение Ленинградской области «Сосновоборский политехнический колледж»</t>
  </si>
  <si>
    <t>Государственное автономное профессиональное образовательное учреждение Ленинградской области «Кировский политехнический техникум»</t>
  </si>
  <si>
    <t>Государственное автономное профессиональное образовательное учреждение Ленинградской области «Борский агропромышленный техникум»</t>
  </si>
  <si>
    <t>Государственное автономное профессиональное образовательное учреждение Ленинградской области «Выборгский техникум агропромышленного и лесного комплекса»</t>
  </si>
  <si>
    <t>Государственное автономное профессиональное образовательное учреждение Ленинградской области «Лужский агропромышленный техникум»</t>
  </si>
  <si>
    <t>Государственное автономное профессиональное образовательное учреждение Ленинградской области «Всеволожский агропромышленный техникум»</t>
  </si>
  <si>
    <t>АО "Агробизнестехнопарк Ленинградской области"</t>
  </si>
  <si>
    <t>0,24%</t>
  </si>
  <si>
    <t xml:space="preserve"> Акционерное общество "Ленинградская областная телекомпания" </t>
  </si>
  <si>
    <t>ГУП "Водоканал Ленинградской области"</t>
  </si>
  <si>
    <t xml:space="preserve">субъект естественной монополии </t>
  </si>
  <si>
    <t>АНО «Центр компетенций ЛО»</t>
  </si>
  <si>
    <t>40 000 000</t>
  </si>
  <si>
    <t>Государственное предприятие «Учебно-курсовой комбинат» Ленинградской области</t>
  </si>
  <si>
    <t>ГБУ ЛО "Фонд имущества ЛО"</t>
  </si>
  <si>
    <t>информация отсутствует</t>
  </si>
  <si>
    <t>Ленинградское областное государственное предприятие «Красный пахарь»</t>
  </si>
  <si>
    <t>Решением Арбитражного суда города Санкт-Петербурга и Ленинградской области от 15 марта 2004 года по делу 
№ А56-4887/2004 ЛОГУП «Красный пахарь» признано несостоятельным (банкротом). Приносящую доход деятельность не осуществляет.</t>
  </si>
  <si>
    <t>Ленинградское областное государственное предприятие "Волосовское дорожное ремонтно-строительное управление"</t>
  </si>
  <si>
    <t>Ленинградское областное государственное предприятие "Гатчинское дорожное ремонтно-строительное управление"</t>
  </si>
  <si>
    <t>Ленинградское областное государственное предприятие "Киришское дорожное ремонтно-строительное управление"</t>
  </si>
  <si>
    <t>Ленинградское областное государственное предприятие "Лодейнопольское дорожное ремонтно-строительное управление"</t>
  </si>
  <si>
    <t>Ленинградское областное государственное предприятие "Пригородное дорожное ремонтно-строительное управление №1"</t>
  </si>
  <si>
    <t>Ленинградское областное государственное предприятие "Приозерское дорожное ремонтно-строительное управление"</t>
  </si>
  <si>
    <t>Государственное казенное учреждение Ленинградской области "Управление автомобильных дорог Ленинградской области"</t>
  </si>
  <si>
    <t>Ленинградское областное государственное унитарное предприятие "Столовая "Суворовская"</t>
  </si>
  <si>
    <t>не определена</t>
  </si>
  <si>
    <t>Государственное унитарное предприятие "Автобаза Правительства Ленинградской области"</t>
  </si>
  <si>
    <t>Ленинградское областное государственное унитарное предприятие "Недвижимость"</t>
  </si>
  <si>
    <t>ЛОГАУ «Бокситогорский КЦСОН»</t>
  </si>
  <si>
    <t>ЛОГБУ «Волосовский КЦСОН «Берегиня»</t>
  </si>
  <si>
    <t>ЛОГБУ «Волховский  КЦСОН «Береника»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</si>
  <si>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</si>
  <si>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</si>
  <si>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</si>
  <si>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</si>
  <si>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ЛОГБУ «Кингисеппский СРЦ»</t>
  </si>
  <si>
    <t>ЛОГАУ «Кингисеппский ЦСО»</t>
  </si>
  <si>
    <t>ЛОГБУ «Киришский КЦСОН»</t>
  </si>
  <si>
    <t>ЛОГАУ «Кировский КЦСОН»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</si>
  <si>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</si>
  <si>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</si>
  <si>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</si>
  <si>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</si>
  <si>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</si>
  <si>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ЛОГБУ «Сланцевский ЦСОН «Мечта»</t>
  </si>
  <si>
    <t xml:space="preserve">ЛОГБУ «Сланцевский ЦСО «Надежда» </t>
  </si>
  <si>
    <t>ЛОГАУ «Сосновоборский КЦСОН»</t>
  </si>
  <si>
    <t>ЛОГБУ «Тихвинский КЦСОН»</t>
  </si>
  <si>
    <t>ЛОГБУ «Тосненский СРЦН «Дельфинёнок»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</si>
  <si>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</si>
  <si>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</si>
  <si>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</si>
  <si>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</si>
  <si>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</si>
  <si>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</si>
  <si>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</si>
  <si>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</si>
  <si>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</si>
  <si>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>0.5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</si>
  <si>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</si>
  <si>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</si>
  <si>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</si>
  <si>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</si>
  <si>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</si>
  <si>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«Сланцевский ДИВВиТ»</t>
  </si>
  <si>
    <t>ЛОГБУ «Сясьстройский ПНИ»</t>
  </si>
  <si>
    <t>ЛОГБУ «Тихвинский ДИ»</t>
  </si>
  <si>
    <t>ЛОГКУ «Центр социальной защиты населения»</t>
  </si>
  <si>
    <t>Государственное бюджетное учреждение Ленинградской области центр помощи детям-сиротам и детям, оставшимся без попечения родителей «Ивангородский центр по содействию семейному воспитанию для детей с ограниченными возможностями здоровья»</t>
  </si>
  <si>
    <t>577 159/100%</t>
  </si>
  <si>
    <t>Государственное автономное учреждение «Управление государственной экспертизы Ленинградской области»</t>
  </si>
  <si>
    <t>Государственное казенное учреждение Ленинградской области «Управление долевого строительства Ленинградской области»</t>
  </si>
  <si>
    <t>Государственное автономное
учреждение Ленинградской
области "Спортивно-тренировочный центр Ленинградской области"</t>
  </si>
  <si>
    <t>Государственное бюджетное учреждение Ленинградской области "Спортивная школа по волейболу"</t>
  </si>
  <si>
    <t>Государственное автономное учреждение Ленинградской области "Спортивная школа "Ленинградец"</t>
  </si>
  <si>
    <t>Государственное автономное
учреждение Ленинградской
области "Центр спортивной подготовки сборных команд Ленинградской области"</t>
  </si>
  <si>
    <t>Государственное бюджетное учреждение Ленинградской области "Центр олимпийской подгтовки по водным видам спорта"</t>
  </si>
  <si>
    <t>Государственное автономное учреждение Ленинградской области "Спортивная школа олимпийского резерва по горнолыжному спорту, фристайлу"</t>
  </si>
  <si>
    <t xml:space="preserve">Государственное автономное образовательное учреждение дополнительного образования Ленинградской области «Центр опережающей профессиональной подготовки «Профстандарт»                       </t>
  </si>
  <si>
    <t>ЛОГП "Ленфарм"</t>
  </si>
  <si>
    <t>15,1%</t>
  </si>
  <si>
    <t>ЛОГП "Киришская стоматологическая поликлиника"</t>
  </si>
  <si>
    <t>100/100</t>
  </si>
  <si>
    <t>Ленинградское областное государственное казенное учреждение "Региональное агентство природопользования и охраны окружающей среды"</t>
  </si>
  <si>
    <t>Ленинградское областное государственное казенное учреждение "Управление лесами Ленинградской области"</t>
  </si>
  <si>
    <t>Ленинградское областное  казенное предприятие "Ленинградское областное лесное хозяйство"</t>
  </si>
  <si>
    <t>Предприятие хозяйственную деятельность не ведет, в данный момент находится в стадии банкротсва</t>
  </si>
  <si>
    <t>Государственное казенное учреждение Ленинградской области "Оператор "Электронного правительства"</t>
  </si>
  <si>
    <t xml:space="preserve"> -</t>
  </si>
  <si>
    <t>Государственное казенное учреждение Ленинградской области "Региональный мониторинговый центр"</t>
  </si>
  <si>
    <t xml:space="preserve">Государственное казенное учреждение Ленинградской области
«Ленинградское областное управление транспорта»
</t>
  </si>
  <si>
    <t>Государственное казенное учреждение"Управление строительства Ленинградской области"</t>
  </si>
  <si>
    <t>¯</t>
  </si>
  <si>
    <t>Государственное автономное учреждение дополнительного профессионального образования "Учебно-методический центр по гражданской обороне, чрезвычайным ситуациям и пожарной безопасности Ленинградской области"</t>
  </si>
  <si>
    <t>Акционерное общество "Киришский"</t>
  </si>
  <si>
    <t>Акционерное общество "Региональная ресурсная компания"</t>
  </si>
  <si>
    <t>Акционерное общество "Ленгражданпроект"</t>
  </si>
  <si>
    <t>Общество находится в стадии Банкротства</t>
  </si>
  <si>
    <t>Данные отсутствуют</t>
  </si>
  <si>
    <t xml:space="preserve">ОА "Отель "Звездный" </t>
  </si>
  <si>
    <t xml:space="preserve">Ленинградское областное государственное унитарное предприятие технической инвентаризации и оценки недвижимости 
</t>
  </si>
  <si>
    <t>Акционерное общество "Архитектурно-градостроительное проектное бюро"</t>
  </si>
  <si>
    <t>Общество находится в стадии Ликвидации</t>
  </si>
  <si>
    <t>Акционерное общество "Ленинградец"</t>
  </si>
  <si>
    <t>Акционерное общество «Агентство поддержки малого и среднего предпринимательства, региональная микрофинансовая организация Ленинградской области»</t>
  </si>
  <si>
    <t>Акционерное общество "Дирекция единого заказчика Ленинградской области"</t>
  </si>
  <si>
    <t>ООО "Тихвинская типография"</t>
  </si>
  <si>
    <t xml:space="preserve">46.46
47.73/ Рынок услуг розничной торговли лекарственными препаратами, медицинскими изделиями и сопутствующими товарами </t>
  </si>
  <si>
    <t>86.23; 86.21; 86.90.9/Рынок услуг розничной торговли лекарственными препаратами, медицинскими изделиями и сопутствующими товарами</t>
  </si>
  <si>
    <t xml:space="preserve">64.99/Рынок жилищного строительства </t>
  </si>
  <si>
    <t>88.10/Рынок социальных услуг</t>
  </si>
  <si>
    <t>87.9, 88.10/Рынок социальных услуг</t>
  </si>
  <si>
    <t xml:space="preserve">88.10/Рынок социальных услуг </t>
  </si>
  <si>
    <t>87.90/Рынок социальных услуг</t>
  </si>
  <si>
    <t>87.9/Рынок социальных услуг</t>
  </si>
  <si>
    <t>87.90 , 88.10/Рынок социальных услуг</t>
  </si>
  <si>
    <t xml:space="preserve"> 88.10     87.90/Рынок социальных услуг</t>
  </si>
  <si>
    <t>88.10 , 87.90/Рынок социальных услуг</t>
  </si>
  <si>
    <t>85.31/Рынок социальных услуг</t>
  </si>
  <si>
    <t>87.90, 88.10/Рынок социальных услуг</t>
  </si>
  <si>
    <t>88.10, 87.90/Рынок социальных услуг</t>
  </si>
  <si>
    <t>87, 85.41, 86.90.9, 88/Рынок социальных услуг</t>
  </si>
  <si>
    <t xml:space="preserve">87.90/Рынок социальных услуг </t>
  </si>
  <si>
    <t>85.21/Рынок услуг среднего профессионального образования</t>
  </si>
  <si>
    <t>85.21; 85.22/Рынок услуг среднего профессионального образования</t>
  </si>
  <si>
    <t>85.21; 85.3/Рынок услуг среднего профессионального образования</t>
  </si>
  <si>
    <t>85.21/Рынок услуг дополнительного образования детей</t>
  </si>
  <si>
    <t xml:space="preserve">93.19/Рынок услуг дополнительного образования детей </t>
  </si>
  <si>
    <t xml:space="preserve">93.11/Рынок услуг дополнительного образования детей </t>
  </si>
  <si>
    <t>93.1/Рынок услуг дополнительного образования детей</t>
  </si>
  <si>
    <t xml:space="preserve">85.11, 88.9/Рынок услуг дошкольного образования </t>
  </si>
  <si>
    <t>85.41; 88.99/Рынок услуг среднего профессионального образования</t>
  </si>
  <si>
    <t>84.11.4/Рынок кадастровых и землеустроительных работ</t>
  </si>
  <si>
    <t>МКУ "ПОДПОРОЖСКАЯ ЦЕНТРАЛЬНАЯ РАЙОННАЯ БИБЛИОТЕКА"</t>
  </si>
  <si>
    <t>МБУ "Никольский центр культуры и досуга"</t>
  </si>
  <si>
    <t>МБУК "Важинское КО"</t>
  </si>
  <si>
    <t>МАУ "ПОДПОРОЖСКИЙ КДК"</t>
  </si>
  <si>
    <t>МАУ "ФОК "СВИРЬ"</t>
  </si>
  <si>
    <t>МАУК "Вознесенский КСК"</t>
  </si>
  <si>
    <t>МУП ПМР "ИПК" "СВИРСКИЕ ОГНИ"</t>
  </si>
  <si>
    <t>МУП ПГП "ПАМЯТЬ"</t>
  </si>
  <si>
    <t>МУТП ПМР "АВТОГАРАНТ-ПЛЮС"</t>
  </si>
  <si>
    <t>МУП ПГП "КБ"</t>
  </si>
  <si>
    <t>Муниципальное унитарное предприятие "Благоустройство"</t>
  </si>
  <si>
    <t>Рынок услуг жилищно-коммунального хозяйства/Водоснабжение; водоотведение, организация сбора и утилизации отходов, деятельность по ликвидации загрязнений / 37.0</t>
  </si>
  <si>
    <t>Муниципальное унитарное предприятие "Водоканал"</t>
  </si>
  <si>
    <t>Муниципальное унитарное предприятие «Комфорт-Сервис»</t>
  </si>
  <si>
    <t>Рынок услуг жилищно-коммунального хозяйства/ Обеспечение электрической энергией, газом и паром; кондиционирование воздуха/ 35.30</t>
  </si>
  <si>
    <t>Муниципальное унитарное предприятие "Жилищно-коммунальное хозяйство Борское"</t>
  </si>
  <si>
    <t xml:space="preserve">17,9 /
26 53 5745,13
</t>
  </si>
  <si>
    <t>Муниципальное унитарное предприятие "Ефимовские тепловые сети</t>
  </si>
  <si>
    <t xml:space="preserve">Рынок услуг жилищно-коммунального хозяйства/
Деятельность по операциям с недвижимым имуществом / 68.32
</t>
  </si>
  <si>
    <t xml:space="preserve">17,8 /
8 870 068,66
</t>
  </si>
  <si>
    <t xml:space="preserve">21,4 /
44 340 191,60
</t>
  </si>
  <si>
    <t xml:space="preserve">Рынок услуг жилищно-коммунального хозяйства/
Обеспечение электрической энергией, газом и паром; кондиционирование воздуха /
35.30
</t>
  </si>
  <si>
    <t xml:space="preserve">Рынок услуг жилищно-коммунального хозяйства/
Водоснабжение; водоотведение, организация сбора и утилизации отходов, деятельность по ликвидации загрязнений / 36.00
</t>
  </si>
  <si>
    <t xml:space="preserve">1,4 /
19 974 887,01
</t>
  </si>
  <si>
    <t xml:space="preserve">32,8 /
48 739 135,71
</t>
  </si>
  <si>
    <t>МУП «Городское хозяйство»</t>
  </si>
  <si>
    <t xml:space="preserve">Рынок выполнения работ по благоустройству городской среды
ОКВЭД - 16.10.2 
</t>
  </si>
  <si>
    <t>МП «Архитектор»</t>
  </si>
  <si>
    <t>Рынок кадастровых и землеустроительных работ</t>
  </si>
  <si>
    <t>5 160 790,00</t>
  </si>
  <si>
    <t>АНО «Волховский бизнес-инкубатор»</t>
  </si>
  <si>
    <t>10/ ****</t>
  </si>
  <si>
    <t>АНО «Санаторий профилакторий «Волхов»</t>
  </si>
  <si>
    <t>1/ ****</t>
  </si>
  <si>
    <t>МУП «Ритуал»</t>
  </si>
  <si>
    <t>20/ ****</t>
  </si>
  <si>
    <t>МУП «Профиль»</t>
  </si>
  <si>
    <t xml:space="preserve"> Рынок кадастровых и землеустроительных работ / Деятельность в области архитектуры (71.11)</t>
  </si>
  <si>
    <t>ООО «Землеустроитель»</t>
  </si>
  <si>
    <t>Рынок кадастровых и землеустроительных работ  / Деятельность геодезическая и картографическая (71.12.4)</t>
  </si>
  <si>
    <t>10/****</t>
  </si>
  <si>
    <t>МУП «Гостиничный комплекс»</t>
  </si>
  <si>
    <t>Рынок туристических услуг / Деятельность гостиниц и прочих мест для временного проживания (55.10)</t>
  </si>
  <si>
    <t>3/****</t>
  </si>
  <si>
    <t>ООО «Волховские коммунальные системы»</t>
  </si>
  <si>
    <t>Рынок выполнения работ по содержанию и текущему ремонту общего имущества собственников помещений в многоквартирном доме / Управление эксплуатацией жилого фонда за вознаграждение или на договорной основе (68.32.1)</t>
  </si>
  <si>
    <t>5/****</t>
  </si>
  <si>
    <t>ООО «Сясь ТВ»</t>
  </si>
  <si>
    <t>АНО «Технопарк «Университетский»</t>
  </si>
  <si>
    <t>ООО «Дивный град»</t>
  </si>
  <si>
    <t>Рынок по выполнению работ по благоустройству городской среды** / Деятельность по чистке и уборке прочая, не включенная в другие группировки (81.29.9)</t>
  </si>
  <si>
    <t>0,1/****</t>
  </si>
  <si>
    <t>Муниципальное предприятие «Всеволожское предприятие электрических сетей» (МП ВПЭС»)</t>
  </si>
  <si>
    <t xml:space="preserve">Рынок купли-продажи электрической энергии (мощности) на розничном рынке электрической энергии (мощности)/
35.12 Передача электроэнергии и
технологическое присоединение к
распределительным электросетям
</t>
  </si>
  <si>
    <t xml:space="preserve">6,8%(587 102,0 тыс. руб.)/
323,55 млн. кВт/час
</t>
  </si>
  <si>
    <t>9 926500,00</t>
  </si>
  <si>
    <t>Муниципальное предприятие «Единая служба Заказчика» Всеволожского района Ленинградской области (МП «Единая служба Заказчика» ВР ЛО)</t>
  </si>
  <si>
    <t xml:space="preserve">Муниципальное транспортное предприятие «Грузино» Всеволожского района Ленинградской области (МТП «Грузино» ВР ЛО) </t>
  </si>
  <si>
    <t>Муниципальное предприятие «Аптека № 1» (МП АПТЕКА № 1)</t>
  </si>
  <si>
    <t xml:space="preserve">Муниципальное предприятие «Всеволожские бани» </t>
  </si>
  <si>
    <t>Муниципальное унитарное предприятие «Всеволожские тепловые сети» муниципального образования «Город Всеволожск» Всеволожского муниципального района Ленинградской области (МУП «Всеволожские тепловые сети»)</t>
  </si>
  <si>
    <t>Муниципальное предприятие «Ладожский водовод» Всеволожского района Ленинградской области</t>
  </si>
  <si>
    <t>Муниципального унитарного предприятия «Всеволожский водоканал» муниципального образования «Город Всеволожск» Всеволожского муниципального района (МУП «Всеволожский водоканал»)</t>
  </si>
  <si>
    <t>Открытое акционерное общество «Всеволожские тепловые сети» (ОАО «Вт сети»)</t>
  </si>
  <si>
    <t xml:space="preserve">Рынок оказания услуг по перевозке пассажиров автомобильным транспортом по муниципальным и межмуниципальным маршрутам регулярных перевозок/
49.31.21
Деятельность автобусного транспорта по регулярным внутригородским и пригородным пассажирским перевозкам
</t>
  </si>
  <si>
    <t xml:space="preserve">Рынок услуг розничной торговли лекарственными препаратами, медицинскими изделиями и сопутствующими товарами/
47.73 Торговля розничная лекарственными
средствами в специализированных магазинах (аптеках)
</t>
  </si>
  <si>
    <t xml:space="preserve">Рынок теплоснабжения (производство тепловой энергии)/
35.30.14
Производство пара и горячей воды (тепловой энергии) котельными
41.00.2
Распределение воды
</t>
  </si>
  <si>
    <t>Фактически деятельность не велась</t>
  </si>
  <si>
    <t xml:space="preserve">22,8%(70 480,1 тыс. руб.)/
- 2 656 тыс. пассажиров;
- 61 095 тыс. пасс. км.
</t>
  </si>
  <si>
    <t xml:space="preserve">1 500000,00
(COVID)
</t>
  </si>
  <si>
    <t xml:space="preserve">200000,00
</t>
  </si>
  <si>
    <t xml:space="preserve">2 000000,00
(COVID)
5 498740,00 
</t>
  </si>
  <si>
    <t xml:space="preserve">6 000000,00
</t>
  </si>
  <si>
    <t>ООО «Центр потребительского рынка»</t>
  </si>
  <si>
    <t>ООО "Книги"</t>
  </si>
  <si>
    <t>ООО «Аптека №125»</t>
  </si>
  <si>
    <t>ООО «Аптека 51»</t>
  </si>
  <si>
    <t>ООО «Аптека №52»</t>
  </si>
  <si>
    <t>МУП «Аптека №68»</t>
  </si>
  <si>
    <t>МУП «Городская электросеть» г.Гатчина</t>
  </si>
  <si>
    <t>МУП «Водоканал» г.Гатчина</t>
  </si>
  <si>
    <t>МАУ Киноконцертный комплекс «Победа»</t>
  </si>
  <si>
    <t>МУП ЖКХ г.Гатчина</t>
  </si>
  <si>
    <t>ООО «Центральный»</t>
  </si>
  <si>
    <t>МУП РУ «Тихая обитель»</t>
  </si>
  <si>
    <t>МУП ЖКХ «Сиверский»</t>
  </si>
  <si>
    <t>МУП «Тепловые сети» г.Гатчина</t>
  </si>
  <si>
    <t>МП МО город Комунар «ЖКС»</t>
  </si>
  <si>
    <t>МУП БОН и Благоустройства «Белогорский» МО</t>
  </si>
  <si>
    <t>МБУК Сиверский кино-культурный центр «Юбилейный»</t>
  </si>
  <si>
    <t xml:space="preserve">Рынок услуг розничной торговли лекарственными препаратами, медицинскими изделиями и сопутствующими товарами/
47.73    (G  -  Торговля оптовая и розничная; ремонт автотранспортных средств и мотоциклов)
</t>
  </si>
  <si>
    <t>47.73; 47.74    (G  -  Торговля оптовая и розничная; ремонт автотранспортных средств и мотоциклов)</t>
  </si>
  <si>
    <t xml:space="preserve">Выручка –
44 660 000,0 
Реализация – 
44 660 000,0 руб.
</t>
  </si>
  <si>
    <t xml:space="preserve">Рынок услуг по сбору и транспортированию твердых коммунальных отходов/
36.00.1; 36.00.2; 37.00 (Е  -  Водоснабжение; водоотведение, организация сбора и утилизации отходов, деятельность по ликвидации загрязнений)
</t>
  </si>
  <si>
    <t xml:space="preserve">Рынок услуг в сфере культуры/
90.04 (деятельность учреждений культуры и искусства), 91.01, 68.20, 59.14, 59.13, 56.29.2, 56.21, 56.10.22, 47.29.3, 47.25.2
</t>
  </si>
  <si>
    <t xml:space="preserve">Рынок выполнения работ по содержанию и текущему ремонту общего имущества собственников помещений в многоквартирных домах/
68.32.1     (L  -  Деятельность по операции с недвижимым имуществом)
</t>
  </si>
  <si>
    <t xml:space="preserve">Рынок ритуальных услуг/
96.03 (S  -  Предоставление прочих видов услуг)
</t>
  </si>
  <si>
    <t xml:space="preserve">Рынок выполнения работ по содержанию и текущему ремонту общего имущества собственников помещений в многоквартирных домах/
35.30 - Производство, передача и распределение пара и горячей воды; кондиционирование воздуха
68.32.1 (L  -  Деятельность по операции с недвижимым имуществом)
49.41 - Деятельность автомобильного грузового транспорта
</t>
  </si>
  <si>
    <t>26 500 000,00</t>
  </si>
  <si>
    <t>35 180 000,00</t>
  </si>
  <si>
    <t xml:space="preserve">1 610 000,00/ 1 510 000,00
</t>
  </si>
  <si>
    <t>В соответствии                    с распоряжением Правительства ЛО  от 03.09.2019 №566-р "О принятии в государственную собственность Ленинградской области муниципального предприятия "Ладожский водовод" Всеволожского района Ленинградской области" муниципальное предприятие передано в государственную собственность Ленинградской области.</t>
  </si>
  <si>
    <t xml:space="preserve">14,8%(15 081400,00.)/
66 162000,00
</t>
  </si>
  <si>
    <t xml:space="preserve">83,1%(1 309 075500,00тыс. руб.: входит также распределение воды, с учетом данного вида деятельности – 76,2%)/
- 322 202,6 Гкал тепловой энергии;
- 4 523,9 тыс. м³ водоснабжение;
- 4 363,1 тыс. м³ водоотведение.
</t>
  </si>
  <si>
    <t xml:space="preserve">
3 276 500,00/ 100 000,00
</t>
  </si>
  <si>
    <t xml:space="preserve">
13 711 380,00/
13 711 380,00
</t>
  </si>
  <si>
    <t xml:space="preserve">
66 639 000,00/ 
66 639 000,00
</t>
  </si>
  <si>
    <t xml:space="preserve">
1 049 029,75 /  574 562 590,00
</t>
  </si>
  <si>
    <t xml:space="preserve"> 310588,8 / 291595,3
</t>
  </si>
  <si>
    <t xml:space="preserve">230 868 55,7/ 214 082 86,9
</t>
  </si>
  <si>
    <t xml:space="preserve">52 807 077,82 / 
24 298 990
</t>
  </si>
  <si>
    <t xml:space="preserve">
24 332 970 / 
24 332 970,00
</t>
  </si>
  <si>
    <t xml:space="preserve">
343 404 939 / 
343 404 939,00
</t>
  </si>
  <si>
    <t xml:space="preserve">36 464 895,85 / 3 895 275,51
</t>
  </si>
  <si>
    <t xml:space="preserve"> 341 141,00 / 285 946 ,400
</t>
  </si>
  <si>
    <t xml:space="preserve">
81 261 804,79 / 
81 261 804,79
</t>
  </si>
  <si>
    <t xml:space="preserve"> 12158 000,00 / 
8 279 000,00
</t>
  </si>
  <si>
    <t xml:space="preserve">
46138611,00 / 
46138611,00
</t>
  </si>
  <si>
    <t>Общество с ограниченной ответстве н ностью «Аптека № 186» (ООО «Аптека №186»)</t>
  </si>
  <si>
    <t xml:space="preserve">Учредитель -
администрация
МО
«Кингисеппский
муниципальный
район»
</t>
  </si>
  <si>
    <t xml:space="preserve">100 % уставного капитала в собственности МО
«Кингисеппский
муниципальный
район»
</t>
  </si>
  <si>
    <t>Муниципальное унитарное предприятие «Коммунальнобытовое хозяйство»
муниципального образования
"Кингисеппское городское поселение»
Муниципального образования»Кингисеппс
кий муниципальный район» Ленинградской
области (МУП «КБХ»)</t>
  </si>
  <si>
    <t>ООО «Фармация»</t>
  </si>
  <si>
    <t>452 675,00</t>
  </si>
  <si>
    <t>МП «ГИС-Центр</t>
  </si>
  <si>
    <t>3942840,00 / 4188 739,00</t>
  </si>
  <si>
    <t>МП «Глажевское жилищное хозяйство»</t>
  </si>
  <si>
    <t>МП «Жилищное хозяйство</t>
  </si>
  <si>
    <t xml:space="preserve"> МП «ЖХ»</t>
  </si>
  <si>
    <t>МП «ИДК»</t>
  </si>
  <si>
    <t>МП «ИЦ Кириши»</t>
  </si>
  <si>
    <t>МП «Киришские бани»</t>
  </si>
  <si>
    <t xml:space="preserve"> МП «ККП г.п. Будогощь»</t>
  </si>
  <si>
    <t>МП «ККП п. Пчевжа»</t>
  </si>
  <si>
    <t xml:space="preserve"> МП «Пчевский ККП»</t>
  </si>
  <si>
    <t>МКП Горэлектросеть»</t>
  </si>
  <si>
    <t>58.13 Издание газет</t>
  </si>
  <si>
    <t xml:space="preserve">1 337 455,19 </t>
  </si>
  <si>
    <t>42 155 277,00</t>
  </si>
  <si>
    <t>9 540 584</t>
  </si>
  <si>
    <t>13 601 485</t>
  </si>
  <si>
    <t>20 676 883,65</t>
  </si>
  <si>
    <t>124 229 616,00</t>
  </si>
  <si>
    <t>1 550 224,00</t>
  </si>
  <si>
    <t>8 055 215,00</t>
  </si>
  <si>
    <t xml:space="preserve">Рынок выполнения работ по содержанию и текущему ремонту общего имущества собственников помещений в многоквартирном доме  / 68.32.1 Управление эксплуатацией жилого фонда за вознаграждение или на договорной основе
</t>
  </si>
  <si>
    <t xml:space="preserve">Рынок выполнения работ по содержанию и текущему ремонту общего имущества собственников помещений в многоквартирном доме  / 68.32.1 Управление эксплуатацией жилого фонда за вознаграждение или на договорной основе
</t>
  </si>
  <si>
    <t xml:space="preserve">Рынок выполнения работ по содержанию и текущему ремонту общего имущества собственников помещений в многоквартирном доме  /68.32.1 Управление эксплуатацией жилого фонда за вознаграждение или на договорной основе
</t>
  </si>
  <si>
    <t xml:space="preserve">18.1 Деятельность полиграфическая и предоставление услуг в этой области
</t>
  </si>
  <si>
    <t xml:space="preserve">Рынок купли-продажи электрической энергии (мощности) на розничном рынке электрической энергии (мощности)  / 35.12 Передача электроэнергии и технологическое присоединение к распределительным электросетям
</t>
  </si>
  <si>
    <t>10 047 576,00</t>
  </si>
  <si>
    <t>МКОУ "ЛСОШ №68"</t>
  </si>
  <si>
    <t>МКОУ "Лодейнопольская СОШ № 2"</t>
  </si>
  <si>
    <t>МКОУ "Лодейнопольская ООШ № 1"</t>
  </si>
  <si>
    <t>МКОУ Лодейнопольский ЦО "Развитие"</t>
  </si>
  <si>
    <t>МКДОУ "Детский сад комбинированного вида №3 "Светлячок"</t>
  </si>
  <si>
    <t>МКДОУ № 4 "Катюша"</t>
  </si>
  <si>
    <t>МКДОУ № 14 "Улыбка"</t>
  </si>
  <si>
    <t>МКДОУ № 16 "Солнышко"</t>
  </si>
  <si>
    <t>МКОУ "Алеховщинская СОШ"</t>
  </si>
  <si>
    <t>МКДОУ "Детский сад № 7"</t>
  </si>
  <si>
    <t>МКОУ "Янегская школа"</t>
  </si>
  <si>
    <t>МКОУ "Лодейнопольская СОШ № 3"</t>
  </si>
  <si>
    <t>МБУ "Лодейнопольский ДНТ им. Ю.П.Захарова"</t>
  </si>
  <si>
    <t>МАУ "Лодейнопольская СШ"</t>
  </si>
  <si>
    <t>МКОУ ДО "Лодейнопольская ДХШ № 5"</t>
  </si>
  <si>
    <t>МКОУ "Рассветовская СОШ"</t>
  </si>
  <si>
    <t>МКОУ ДО "Лодейнопольский ДЦЭР (ДШИ)"</t>
  </si>
  <si>
    <t>МБУ ДО "ЛЦВР "Дар"</t>
  </si>
  <si>
    <t>МКУ "ЛМЦРБ"</t>
  </si>
  <si>
    <t>МАУ ФОК "Штандарт"</t>
  </si>
  <si>
    <t>МКУ "Алеховщинский центр культуры и досуга"</t>
  </si>
  <si>
    <t>МКУ "Сервисный центр Лодейнопольского муниципального района"</t>
  </si>
  <si>
    <t>МКУ "Янегский центр культуры и досуга"</t>
  </si>
  <si>
    <t>МКУ "Оятский культурно -спортивный центр"</t>
  </si>
  <si>
    <t>МКУ "Свирьстройский центр культуры и досуга"</t>
  </si>
  <si>
    <t>МКУ "Лодейнопольская специализированная служба по вопросам похоронного дела"</t>
  </si>
  <si>
    <t>МКУ "Лодейнопольский центр ремесел"</t>
  </si>
  <si>
    <t>МБДОУ №1 "Сказка"</t>
  </si>
  <si>
    <t>МБДОУ №2 "Радуга"</t>
  </si>
  <si>
    <t>МКУ "Благоустройство и дорожное хозяйство"</t>
  </si>
  <si>
    <t>МКУ "ЛКЦ развития образования"</t>
  </si>
  <si>
    <t>Рынок общего образования / 85.13</t>
  </si>
  <si>
    <t>Рынок дополнительного образования / 85.41.2</t>
  </si>
  <si>
    <t>Рынок дополнительного образования / 85.41.</t>
  </si>
  <si>
    <t>Рынок общего образования /85.14</t>
  </si>
  <si>
    <t>Рынок дошкольного образования/85.11</t>
  </si>
  <si>
    <t>Рынок дошкольного образования /85.11</t>
  </si>
  <si>
    <t>Рынок ритуальных услуг / 93.03</t>
  </si>
  <si>
    <t>Рынок дополнительного образования / 85.41.9</t>
  </si>
  <si>
    <t xml:space="preserve">17,1% /1 358 432,72 </t>
  </si>
  <si>
    <t>15,7% / 1 253 644,36</t>
  </si>
  <si>
    <t>14,0% / 1 115 270,13</t>
  </si>
  <si>
    <t>17,5% / 1 391 522,80</t>
  </si>
  <si>
    <t>47,9% / 557 730,83</t>
  </si>
  <si>
    <t>1,5% / 121 942,82</t>
  </si>
  <si>
    <t>17,7% / 205 554,11</t>
  </si>
  <si>
    <t>1 347 318,75</t>
  </si>
  <si>
    <t>34,4% / 399 880,18</t>
  </si>
  <si>
    <t>83,2% / 740 121,40</t>
  </si>
  <si>
    <t>4 857 583,21, 2 591 280,20, 435 600,00</t>
  </si>
  <si>
    <t>994 511,13</t>
  </si>
  <si>
    <t>15,4% / 1 223 014,26</t>
  </si>
  <si>
    <t>18,8% / 1 497 029,04</t>
  </si>
  <si>
    <t>16,8% / 149 798,33</t>
  </si>
  <si>
    <t>11 766 539,98</t>
  </si>
  <si>
    <t>49 772 897,07</t>
  </si>
  <si>
    <t>61 418 968,06</t>
  </si>
  <si>
    <t>45 308 081,82</t>
  </si>
  <si>
    <t>37 792 965,46</t>
  </si>
  <si>
    <t>39 311 792,27</t>
  </si>
  <si>
    <t>30 353 532,12</t>
  </si>
  <si>
    <t>33 510 861,51</t>
  </si>
  <si>
    <t>62 444 243,93</t>
  </si>
  <si>
    <t>7 023 575,48</t>
  </si>
  <si>
    <t>28 099 043,52</t>
  </si>
  <si>
    <t>69 510 897,99</t>
  </si>
  <si>
    <t>51 304 639,48</t>
  </si>
  <si>
    <t>7 820 145,84</t>
  </si>
  <si>
    <t>4 857 583,21</t>
  </si>
  <si>
    <t>44 631 261,94</t>
  </si>
  <si>
    <t>28 204 003,04</t>
  </si>
  <si>
    <t>29 850 648,83</t>
  </si>
  <si>
    <t xml:space="preserve">102 904 295,86 </t>
  </si>
  <si>
    <t>МУП «Фармация»</t>
  </si>
  <si>
    <t>2823/23030</t>
  </si>
  <si>
    <t>МП "Городская управляющая компания"</t>
  </si>
  <si>
    <t xml:space="preserve">Рынок выполнения работ по содержанию и текущему ремонту общего имущества / 68.32 управление недвижимым имуществом за вознаграждение или на договорной основе </t>
  </si>
  <si>
    <t>10,1% / 2120 помещений</t>
  </si>
  <si>
    <t>МУП ЖКХ «КОМФОРТ»</t>
  </si>
  <si>
    <t>0,8% / 158 помещений</t>
  </si>
  <si>
    <t>МП "Приозерское районное агентство социально-бытовых услуг"</t>
  </si>
  <si>
    <t xml:space="preserve">Рынок услуг по сбору и транспортированию твердых коммунальных отходов / 38.1 сбор отходов </t>
  </si>
  <si>
    <t>МУП "Комбинат школьного питания"</t>
  </si>
  <si>
    <t>ООО "Фармация"</t>
  </si>
  <si>
    <t>АО "Тепловые сети"</t>
  </si>
  <si>
    <t>Рынок теплоснабжения (производство тепловой энергии)/ 35.30 - Производство, передача и распределение пара и горячей воды; кондиционирование воздуха</t>
  </si>
  <si>
    <t>МП "Приозерская ТРК"</t>
  </si>
  <si>
    <t>60.20 - Деятельность в области телевизионного вещания</t>
  </si>
  <si>
    <t>МП «ЖКО МО Кузнечнинское ГП»</t>
  </si>
  <si>
    <t>Рынок выполнения работ по содержанию и текущему ремонту общего имущества / 68.32.1 - Управление эксплуатацией жилого фонда за вознаграждение или на договорной основе</t>
  </si>
  <si>
    <t>5,1%/ 1077 помещений</t>
  </si>
  <si>
    <t>МУП "АУРП</t>
  </si>
  <si>
    <t>Рынок услуг по сбору и транспортированию твердых коммунальных отходов/ 81.29.9 - Деятельность по чистке и уборке прочая, не включенная в другие группировки</t>
  </si>
  <si>
    <t>МУП «Теплосеть Сосново»</t>
  </si>
  <si>
    <t>МУП «Теплосеть Мельниково»</t>
  </si>
  <si>
    <t>Рынок ритуальных услуг, 96.03</t>
  </si>
  <si>
    <t>Рынок услуг в области спорта, 93.19</t>
  </si>
  <si>
    <t>Рынок издательских услуг, 58.13</t>
  </si>
  <si>
    <t>Рынок услуг водоснабжения и водоотведения, 36.00</t>
  </si>
  <si>
    <t>Рынок услуг в области радиовещания и телевидения, 60.10</t>
  </si>
  <si>
    <t>Рынок издательских услуг, 58</t>
  </si>
  <si>
    <t>Рынок транспортирования коммунальных отходов, 81.29.9</t>
  </si>
  <si>
    <t>Рынок теплоснабжения, 35.30.14</t>
  </si>
  <si>
    <t>Рынок услуг водоснабжения и водоотведения, 36.00.2</t>
  </si>
  <si>
    <t>Рынок выполнения работ по содержанию и текущему ремонту общего имущества собственников помещений в многоквартирном доме, 68.32.1</t>
  </si>
  <si>
    <t>Рынок сбора отходов, 38.1</t>
  </si>
  <si>
    <t>Рынок услуг в области спорта, 93.11</t>
  </si>
  <si>
    <t>Рынок услуг теплоснабжения, 35.30.14</t>
  </si>
  <si>
    <t>Рынок выполнения работ по благоустройству, 81.30</t>
  </si>
  <si>
    <t>Рынок теплоснабжения, 35.30</t>
  </si>
  <si>
    <t>ОАО «Жилье»</t>
  </si>
  <si>
    <t>ОАО «Управление жилищно-коммунальным хозяйством Тихвинского района»</t>
  </si>
  <si>
    <t>АО «Чистый город»</t>
  </si>
  <si>
    <t>647963,6  (99%)</t>
  </si>
  <si>
    <t>103385,0  (70,2%)</t>
  </si>
  <si>
    <t>МУП "Ритуал"</t>
  </si>
  <si>
    <t>МУП "Ритуальные услуги"</t>
  </si>
  <si>
    <t>Федоровское МУП ЖКХ</t>
  </si>
  <si>
    <t>МУП "Зеленый город"</t>
  </si>
  <si>
    <t>ООО "ЖКХ г.Никольское"</t>
  </si>
  <si>
    <t>ОАО "Тепловые сети"</t>
  </si>
  <si>
    <t>МУП "Фармация"</t>
  </si>
  <si>
    <t xml:space="preserve">Рынок теплоснабжения (производство тепловой энергии)/ 35.30.14
Производство пара и горячей воды (тепловой энергии) котельными 41.00.2
Распределение воды
</t>
  </si>
  <si>
    <t xml:space="preserve">Розничная торговля/ 68.20.2 (L- Деятельность по операциям с недвижимым имуществом)
</t>
  </si>
  <si>
    <t xml:space="preserve">Розничная торговля/ 52.47.1 (Розничная торговля книгами)
</t>
  </si>
  <si>
    <t xml:space="preserve">Рынок услуг розничной торговли лекарственными препаратами, медицинскими изделиями и сопутствующими товарами / 47.73 (G   -  Торговля оптовая и розничная; ремонт автотранспортных средств и мотоциклов)
</t>
  </si>
  <si>
    <t xml:space="preserve">Рынок услуг розничной торговли лекарственными препаратами, медицинскими изделиями и сопутствующими товарами / 47.73   (G  -  Торговля оптовая и розничная; ремонт автотранспортных средств и мотоциклов)
</t>
  </si>
  <si>
    <t xml:space="preserve">Рынок купли-продажи электрической энергии (мощности)на розничном рынке электрической энергии (мощности)/68.20.2    (L  -  Деятельность по операции с недвижимым имуществом)
</t>
  </si>
  <si>
    <t xml:space="preserve">Розничная торговля/47.72.1    (G  -  Торговля оптовая и розничная; ремонт автотранспортных средств и мотоциклов)
</t>
  </si>
  <si>
    <t xml:space="preserve">Рынок выполнения работ по содержанию и текущему ремонту общего имущества собственников помещений в многоквартирных домах/68.32.1     (L  -  Деятельность по операции с недвижимым имуществом)
</t>
  </si>
  <si>
    <t xml:space="preserve">Рынок выполнения работ по благоустройству городской среды/
81.29.9; 96.02 (N -  Деятельность административная
и сопутствующие дополнительные услуги)
</t>
  </si>
  <si>
    <t xml:space="preserve">Рынок теплоснабжения/35.30.3 (D  -  Обеспечение электрической энергией, газом и паром; кондиционирование воздуха)
</t>
  </si>
  <si>
    <t xml:space="preserve">Рынок услуг в сфере культуры/91.01 (R  -  Деятельность в области культуры, спорта, организации досуга и развлечений)
</t>
  </si>
  <si>
    <t xml:space="preserve">Рынок услуг розничной торговли лекарственными препаратами, медицинскими изделиями и сопутствующими товарами / 47.73 Торговля розничная лекарственными средствами в специализированных магазинах (аптеках)
</t>
  </si>
  <si>
    <t xml:space="preserve">Рынок услуг ЖКХ , 38.1 Сбор отходов </t>
  </si>
  <si>
    <t>Рынок услуг ЖКХ , 35.30 Производство, передача и распределение пара и горячей воды.</t>
  </si>
  <si>
    <t>Рынок услуг ЖКХ,  68.32.1 Управление эксплуатацией жилого фонда за вознаграждение или на договорной основе</t>
  </si>
  <si>
    <t>244614,50 (100%)</t>
  </si>
  <si>
    <t>Рынок библиотечных услуг/деятельность библиотек и архивов – 91.01</t>
  </si>
  <si>
    <t>0,22/19300,00</t>
  </si>
  <si>
    <t>Рынок культурно-досуговых услуг/деятельность библиотек и архивов – 91.01</t>
  </si>
  <si>
    <t>2,72/238814,00</t>
  </si>
  <si>
    <t>14,33/1256 359,00</t>
  </si>
  <si>
    <t>Рынок культурно-досуговых услуг/деятельность учреждений клубного типа: клубов, дворцов и домов культуры, домов народного творчества  – 90.04.3</t>
  </si>
  <si>
    <t>15,80/1384 615,38</t>
  </si>
  <si>
    <t>Рынок предоставления физкультурно-оздоровительных услуг населению/деятельность спортивных объектов – 93.11</t>
  </si>
  <si>
    <t>68,90/6039869,33</t>
  </si>
  <si>
    <t>5,10/447456,00</t>
  </si>
  <si>
    <t>Рынок печатных СМИ/издание газет – 58.13</t>
  </si>
  <si>
    <t>88,21/3126 162,84</t>
  </si>
  <si>
    <t>Рынок ритуальных услуг/организация похорон и представление связанных с ними услуг – 96.03</t>
  </si>
  <si>
    <t>100,00/11045905,00</t>
  </si>
  <si>
    <t>Рынок оказания услуг по перевозке пассажиров автомобильным транспортом по муниципальным маршрутам регулярных перевозок, рынок оказания услуг по перевозке пассажиров автомобильным транспортом по межмуниципальным маршрутам регулярных перевозок/деятельность сухопутного пассажирского транспорта: внутригородские и пригородные перевозки пассажиров – 49.31</t>
  </si>
  <si>
    <t>92,24/30 413974,00</t>
  </si>
  <si>
    <t>Рынок услуг по сбору и транспортированию твердых коммунальных отходов/деятельность по чистке и уборке прочая, не включенная в другие группировки – 81.29.9</t>
  </si>
  <si>
    <t>42,67/33534589,62</t>
  </si>
  <si>
    <t xml:space="preserve">ООО «БУК» </t>
  </si>
  <si>
    <t>СМУП «ТСП»</t>
  </si>
  <si>
    <t xml:space="preserve"> СМУП    «Водоканал»</t>
  </si>
  <si>
    <t xml:space="preserve">77,9/77,9 </t>
  </si>
  <si>
    <t>СМУП «Автотранспортное»</t>
  </si>
  <si>
    <t>*</t>
  </si>
  <si>
    <t xml:space="preserve">СМУП «Горкадастрпроект» </t>
  </si>
  <si>
    <t>60/28</t>
  </si>
  <si>
    <t>СМУП «Комфорт»</t>
  </si>
  <si>
    <t>**</t>
  </si>
  <si>
    <t>ООО «Сланцевский водоканал»</t>
  </si>
  <si>
    <t>МП «Комбинат коммунальных предприятий»</t>
  </si>
  <si>
    <t>МП «Сланцевское телевидение»</t>
  </si>
  <si>
    <t>МП «Предприятие коммунальных и бытовых услуг»</t>
  </si>
  <si>
    <t>85.11; 87.90/Рынок социальных услуг</t>
  </si>
  <si>
    <t>Рынок услуг дополнительного образования детей/Физкультурно-оздоровительная деятельность/ОКВЭД -96.04</t>
  </si>
  <si>
    <t>Рынок услуг розничной торговли лекарственными препаратами, медицинскими изделиями и сопутствующими товарами/Торговля розничная лекарственными средствами/ ОКВЭД - 47.73</t>
  </si>
  <si>
    <t xml:space="preserve"> Рынок кадастровых и землеустроительных работ / 71.12.7 Кадастровая деятельность; 63.11.1 Деятельность по созданию и использованию баз данных и информационных ресурсов
</t>
  </si>
  <si>
    <t xml:space="preserve">Рынок услуг детского отдыха и оздоровления/96.04 Деятельность физкультурно-оздоровительная
</t>
  </si>
  <si>
    <t>Рынок услуг дополнительного образования детей/90.04.3</t>
  </si>
  <si>
    <t>Рынок услуг дополнительного образования детей/ 93.19</t>
  </si>
  <si>
    <t>Рынок социальных услуг/ 93.29</t>
  </si>
  <si>
    <t>Рынок социальных услуг/ 82.99</t>
  </si>
  <si>
    <t>Рынок социальных услуг/ 91.01</t>
  </si>
  <si>
    <t>Рынок социальных услуг/ 92.34</t>
  </si>
  <si>
    <t>Рынок социальных услуг/ 91.0</t>
  </si>
  <si>
    <t>Рынок выполнения работ по содержанию и текущему ремонту общего имущества собственников помещений в многоквартирном доме/96.04.Деятельность физкультурно-оздоровительная</t>
  </si>
  <si>
    <t>260 000,00</t>
  </si>
  <si>
    <t>9 280 000,00</t>
  </si>
  <si>
    <t>249 000,00</t>
  </si>
  <si>
    <t>Рынок теплоснабжения (производство тепловой энергии)Производство пара и горячей воды (тепловой энергии) котельными35.30.14</t>
  </si>
  <si>
    <t>Рынок оказания услуг по перевозке пассажиров автомобильным транспортом по муниципальным маршрутам регулярных перевозок 60.21.1 Деятельность автомобильного (автобусного) пассажирского транспорта, подчиняющегося расписанию</t>
  </si>
  <si>
    <t>Рынок услуг розничной торговли лекарственными препаратами, медицинскими изделиями и сопутствующими товарами / 68.20/47.73</t>
  </si>
  <si>
    <t xml:space="preserve">Рынок услуг розничной торговли лекарственными препаратами, медицинскими изделиями и сопутствующими товарами/ 47.73 торговля розничная лекарственными средствами в специализированных магазинах (аптеках) </t>
  </si>
  <si>
    <t>Рынок ритуальных услуг / 96.03 Организация похорон и представление связанных с ними услуг</t>
  </si>
  <si>
    <t>Рынок услуг розничной торговли лекарственными препаратами, медицинскими изделиями и сопутствующими товарами / 47.73 Торговля розничная лекарственными средствами в специализированных магазинах (аптеках)</t>
  </si>
  <si>
    <t>Рынок услуг по сбору и транспортированию твердых коммунальных отходов / 39.00 Предоставление услуг в области ликвидации последствий загрязнений и прочих услуг, связанных с удаление отходов</t>
  </si>
  <si>
    <t>Рынок теплоснабжения (производство тепловой энергии) / 35.30.14 Производство пара и горячей воды (тепловой энергии) котельными</t>
  </si>
  <si>
    <t>Рынок услуг ЖКХ / 68.32.1 Управление эксплуатацией жилого фонда за вознаграждение или на договорной основе</t>
  </si>
  <si>
    <t>Рынок услуг связи, в том числе услуг по предоставлению широкополосного доступа к информационно-телекоммуникационной сети "Интернет" / Деятельность по созданию и использованию баз данных и информационных ресурсов 63.11.1</t>
  </si>
  <si>
    <t>62,6/100</t>
  </si>
  <si>
    <t>Рынок кадастровых и землеустроительных работ / Деятельность геодезическая и картографическая 71.12.4</t>
  </si>
  <si>
    <t>Рынок услуг связи, в том числе услуг по предоставлению широкополосного доступа к информационно-телекоммуникационной сети "Интернет"/61.10.5.Деятельность по трансляции телерадиоканалов по сетям кабельного телерадиовещания</t>
  </si>
  <si>
    <t>Рынок услуг ЖКХ/68.32.1 Управление эксплуатацией жилого фонда за вознаграждение или на договорной основе</t>
  </si>
  <si>
    <t>Рынок услуг связи / Деятельность по трансляции телерадиоканалов по сетям кабельного телерадиовещания (61.10.)</t>
  </si>
  <si>
    <t>Рынок ритуальных услуг / Организация похорон и предоставление связанных с ними услуг (96.03)</t>
  </si>
  <si>
    <t>Рынок медицинских услуг / Деятельность санаторно-курортных организаций (86.90.4)</t>
  </si>
  <si>
    <t>Рынок социальных услуг / 85.4; 87.90</t>
  </si>
  <si>
    <t>Рынок социальных услуг / 87.90</t>
  </si>
  <si>
    <t>Рынок социальных услуг / 85.30, 88.99</t>
  </si>
  <si>
    <t>Рынок услуг дополнительного образования детей / 85.42</t>
  </si>
  <si>
    <t xml:space="preserve"> Рынок услуг общего образования / 85.22</t>
  </si>
  <si>
    <t>Рынок социальных услуг / 85.13</t>
  </si>
  <si>
    <t>Рынок социальных услуг / 85.41</t>
  </si>
  <si>
    <t>Рынок услуг дополнительного образования детей / 85.41</t>
  </si>
  <si>
    <t xml:space="preserve"> Рынок услуг общего образования / 85.21, 85.12</t>
  </si>
  <si>
    <t xml:space="preserve"> Рынок услуг общего образования / 85.12, 85.13, 85.14</t>
  </si>
  <si>
    <t xml:space="preserve"> Рынок услуг общего образования / 85.12, 85.13</t>
  </si>
  <si>
    <t xml:space="preserve"> Рынок услуг общего образования / 85.13</t>
  </si>
  <si>
    <t xml:space="preserve"> Рынок услуг общего образования / 85.12, 85.13, 85.21</t>
  </si>
  <si>
    <t xml:space="preserve"> Рынок услуг общего образования / 85.12, 85.11</t>
  </si>
  <si>
    <t xml:space="preserve"> Рынок услуг общего образования / 85.12, 85.13, 85.14,
55.90</t>
  </si>
  <si>
    <t>Сфера наружной рекламы  / 18.12</t>
  </si>
  <si>
    <t>Рынок строительства объектов капитального строительства, за исключением жилищного и дорожного строительства / 68.32.3</t>
  </si>
  <si>
    <t>Рынок строительства объектов капитального строительства, за исключением жилищного и дорожного строительства / 71.12.7</t>
  </si>
  <si>
    <t>Рынок строительства объектов капитального строительства, за исключением жилищного и дорожного строительства / 71.12.4</t>
  </si>
  <si>
    <t>Рынок строительства объектов капитального строительства, за исключением жилищного и дорожного строительства / 71.1</t>
  </si>
  <si>
    <t>Рынок строительства объектов капитального строительства, за исключением жилищного и дорожного строительства / 63.11</t>
  </si>
  <si>
    <t>Рынок оказания услуг по ремонту автотранспортных средств /52.21.23</t>
  </si>
  <si>
    <t>Рынок оказания услуг по ремонту автотранспортных средств /52.21.24</t>
  </si>
  <si>
    <t>Рынок оказания услуг по ремонту автотранспортных средств /52.21.25</t>
  </si>
  <si>
    <t>Рынок оказания услуг по ремонту автотранспортных средств / 52.21.22</t>
  </si>
  <si>
    <t>Рынок оказания услуг по ремонту автотранспортных средств / 52.21.26</t>
  </si>
  <si>
    <t>Рынок оказания услуг по ремонту автотранспортных средств / 52.21.27</t>
  </si>
  <si>
    <t>Рынок услуг ЖКХ / 52.21.22</t>
  </si>
  <si>
    <t>Рынок услуг ЖКХ / 70.22</t>
  </si>
  <si>
    <t>Рынок услуг ЖКХ / 5.21.22</t>
  </si>
  <si>
    <t xml:space="preserve">Рынок услуг связи, в том числе услуг по предоставлению широкополосного доступа к информационно-телекоммуникационной сети "Интернет" / 70.22 , 66.30 , 68.10 , 68.20 , 68.32 , 82.11 </t>
  </si>
  <si>
    <t xml:space="preserve">Рынок теплоснабжения (производство тепловой энергии) / 84.11.5 </t>
  </si>
  <si>
    <t xml:space="preserve"> Рынок услуг общего образования / 85.42 </t>
  </si>
  <si>
    <t xml:space="preserve">Рынок архитектурно-строительного проектирования  / 71.11 </t>
  </si>
  <si>
    <t xml:space="preserve">Рынок переработки водных биоресурсов  / 36.00.1 </t>
  </si>
  <si>
    <t xml:space="preserve">Рынок услуг связи, в том числе услуг по предоставлению широкополосного доступа к информационно-телекоммуникационной сети "Интернет" / 60.20; 59.1 </t>
  </si>
  <si>
    <t>Рынок племенного животноводства  / 62.20.2</t>
  </si>
  <si>
    <t>Рынок архитектурно-строительного проектирования  / 69.10, 62.02</t>
  </si>
  <si>
    <t xml:space="preserve">Рынок семеноводства / 01.11
</t>
  </si>
  <si>
    <t xml:space="preserve">Рынок услуг ЖКХ / 84.11.21 
</t>
  </si>
  <si>
    <t xml:space="preserve">Рынок услуг ЖКХ / 84.24 </t>
  </si>
  <si>
    <t xml:space="preserve">Рынок оказания услуг по ремонту автотранспортных средств / 49.3 </t>
  </si>
  <si>
    <t>Рынок выполнения работ по содержанию и текущему ремонту общего имущества собственников помещений в многоквартирном доме / 68.32</t>
  </si>
  <si>
    <t>Рынок архитектурно-строительного проектирования  / 71.20.61</t>
  </si>
  <si>
    <t>Рынок архитектурно-строительного проектирования  / 88.99</t>
  </si>
  <si>
    <t>Рынок социальных услуг / 84.12</t>
  </si>
  <si>
    <t>Рынок услуг связи, в том числе услуг по предоставлению широкополосного доступа к информационно-телекоммуникационной сети "Интернет" / 63.11.1</t>
  </si>
  <si>
    <t xml:space="preserve">Рынок услуг связи, в том числе услуг по предоставлению широкополосного доступа к информационно-телекоммуникационной сети "Интернет" / 61.10.4 </t>
  </si>
  <si>
    <t>Рынок оказания услуг по перевозке пассажиров автомобильным транспортом по межмуниципальным маршрутам регулярных перевозок / 52.21.2</t>
  </si>
  <si>
    <t>Рынок жилищного строительства / 71.20.9</t>
  </si>
  <si>
    <t>Рынок услуг дополнительного образования / 85.42</t>
  </si>
  <si>
    <t>Рынок племенного животноводства / 01.41</t>
  </si>
  <si>
    <t>Рынок легкой промышленности /08.12</t>
  </si>
  <si>
    <t>Рынок социальных услуг/ 84.13</t>
  </si>
  <si>
    <t>Рынок обработки древесины и производства изделий из дерева / 02.01</t>
  </si>
  <si>
    <t>Рынок обработки древесины и производства изделий из дерева / 02.10.2</t>
  </si>
  <si>
    <t xml:space="preserve">Рынок выполнения работ по содержанию и текущему ремонту общего имущества собственников помещений в многоквартирном доме/36.00
Забор, очистка и распределение воды
</t>
  </si>
  <si>
    <t xml:space="preserve">Рынок услуг детского отдыха и оздоровления /96.04 Деятельность физкультурно-
оздоровительная
</t>
  </si>
  <si>
    <t xml:space="preserve">Рынок услуг общественного питания  / 56.29 </t>
  </si>
  <si>
    <t>Рынок услуг в сфере туризма и гостиничного сервиса / 55.10</t>
  </si>
  <si>
    <t>Рынок легкой промышленности / Деятельность по управлению финансово-промышленными группами (70.10.1)</t>
  </si>
  <si>
    <t>Рынок легкой промышленности/ Консультирование по вопросам коммерческой деятельности и управления (70.22)</t>
  </si>
  <si>
    <t>Рынок социальных услуг/ 93.11, 96.04, 68.20.2</t>
  </si>
  <si>
    <t>Рынок ЖКХ/ 52.21.22</t>
  </si>
  <si>
    <t>Рынок услуг общественного питания / 56.29 - Деятельность предприятий общественного питания по прочим видам организации питания</t>
  </si>
  <si>
    <t xml:space="preserve"> Рынок услуг по водоотведению/36.00.  Забор, очистка и распределение воды</t>
  </si>
  <si>
    <t>Рынок услуг по водоотведению / Сбор и обработка сточных вод 90.00.1</t>
  </si>
  <si>
    <t>Рынок услуг по водоотведению / 36.00 Забор, очистка и распределение воды</t>
  </si>
  <si>
    <t xml:space="preserve">Рынок услуг по водоотведению /36.00 Забор, очистка и распределение воды
</t>
  </si>
  <si>
    <t xml:space="preserve">Рынок услуг по водоотведению / 36.00 Забор, очистка и распределение воды
</t>
  </si>
  <si>
    <t xml:space="preserve">Рынок экологических услуг / 71.12.53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</si>
</sst>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\ _₽_-;\-* #,##0.000\ _₽_-;_-* &quot;-&quot;??\ _₽_-;_-@_-"/>
    <numFmt numFmtId="166" formatCode="_-* #,##0_р_._-;\-* #,##0_р_._-;_-* &quot;-&quot;??_р_._-;_-@_-"/>
    <numFmt numFmtId="167" formatCode="#,##0.00\ _₽"/>
    <numFmt numFmtId="168" formatCode="0.0%"/>
    <numFmt numFmtId="169" formatCode="0.0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1" fillId="0" borderId="1" xfId="3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49" fontId="3" fillId="2" borderId="1" xfId="6" applyNumberFormat="1" applyFont="1" applyFill="1" applyBorder="1" applyAlignment="1">
      <alignment horizontal="center" vertical="center" wrapText="1"/>
    </xf>
    <xf numFmtId="0" fontId="1" fillId="2" borderId="1" xfId="7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1" fillId="2" borderId="1" xfId="8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horizontal="center" vertical="center" wrapText="1"/>
    </xf>
    <xf numFmtId="0" fontId="1" fillId="2" borderId="1" xfId="9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3" fontId="1" fillId="0" borderId="1" xfId="3" applyFont="1" applyBorder="1" applyAlignment="1">
      <alignment horizontal="center" vertical="center" wrapText="1"/>
    </xf>
    <xf numFmtId="0" fontId="3" fillId="0" borderId="1" xfId="5" applyFont="1" applyFill="1" applyBorder="1" applyAlignment="1" applyProtection="1">
      <alignment horizontal="center" vertical="center" wrapText="1"/>
    </xf>
    <xf numFmtId="0" fontId="3" fillId="2" borderId="1" xfId="5" applyFont="1" applyFill="1" applyBorder="1" applyAlignment="1" applyProtection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5"/>
    <cellStyle name="Обычный 3" xfId="1"/>
    <cellStyle name="Обычный 4" xfId="7"/>
    <cellStyle name="Обычный_Budget2001" xfId="6"/>
    <cellStyle name="Обычный_по кодам" xfId="8"/>
    <cellStyle name="Обычный_Расч. по 310,020" xfId="4"/>
    <cellStyle name="Обычный_Реестры2000" xfId="9"/>
    <cellStyle name="Финансовый" xfId="3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_krivopust/Searches/Desktop/&#1082;&#1086;&#1085;&#1082;&#1091;&#1088;&#1077;&#1085;&#1094;&#1080;&#1103;/&#1044;&#1086;&#1082;&#1083;&#1072;&#1076;%20&#1079;&#1072;%202020/&#1052;&#1054;/&#1086;&#1090;&#1074;&#1077;&#1090;&#1099;/&#1050;&#1080;&#1088;&#1086;&#1074;&#1089;&#1082;&#1080;&#1081;%20&#1088;-&#1085;%20&#1056;&#1077;&#1077;&#1089;&#1090;&#1088;%20&#1093;&#1086;&#1079;&#1103;&#1081;&#1089;&#1090;&#1074;&#1091;&#1102;&#1097;&#1080;&#1093;%20&#1089;&#1091;&#1073;&#1098;&#1077;&#1082;&#1090;&#1086;&#1074;%20&#1050;&#1080;&#1088;&#1086;&#1074;&#1089;&#1082;&#1086;&#1075;&#1086;%20&#1084;&#1091;&#1085;&#1080;&#1094;&#1080;&#1087;&#1072;&#1083;&#1100;&#1085;&#1086;&#1075;&#1086;%20&#1088;&#1072;&#1081;&#1086;&#1085;&#1072;%20&#1051;&#1054;%20&#1079;&#1072;%202020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_krivopust/Searches/Desktop/&#1082;&#1086;&#1085;&#1082;&#1091;&#1088;&#1077;&#1085;&#1094;&#1080;&#1103;/&#1044;&#1086;&#1082;&#1083;&#1072;&#1076;%20&#1079;&#1072;%202020/&#1052;&#1054;/&#1086;&#1090;&#1074;&#1077;&#1090;&#1099;/&#1088;&#1077;&#1077;&#1089;&#1090;&#1088;%20&#1082;&#1080;&#1088;&#1086;&#1074;&#1089;&#1082;&#1080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>МУП «Ритуальные услуги»</v>
          </cell>
          <cell r="C4">
            <v>100</v>
          </cell>
        </row>
        <row r="5">
          <cell r="B5" t="str">
            <v>УМП «Плавательный бассейн»</v>
          </cell>
          <cell r="C5">
            <v>100</v>
          </cell>
        </row>
        <row r="6">
          <cell r="B6" t="str">
            <v>УМП «ИД «Ладога»</v>
          </cell>
          <cell r="C6">
            <v>100</v>
          </cell>
        </row>
        <row r="7">
          <cell r="B7" t="str">
            <v>МУП "Водоканал Кировского района Ленинградской области"</v>
          </cell>
          <cell r="C7">
            <v>100</v>
          </cell>
        </row>
        <row r="8">
          <cell r="B8" t="str">
            <v>МУП «Радио «Новый канал»</v>
          </cell>
          <cell r="C8">
            <v>100</v>
          </cell>
        </row>
        <row r="9">
          <cell r="B9" t="str">
            <v>МУП "Неделя нашего города"</v>
          </cell>
          <cell r="C9">
            <v>100</v>
          </cell>
        </row>
        <row r="10">
          <cell r="B10" t="str">
            <v>МУП «СГК»</v>
          </cell>
          <cell r="C10">
            <v>100</v>
          </cell>
        </row>
        <row r="11">
          <cell r="B11" t="str">
            <v>МУП "Мгинские тепловые сети"</v>
          </cell>
          <cell r="C11">
            <v>100</v>
          </cell>
        </row>
        <row r="12">
          <cell r="B12" t="str">
            <v>МУП «МгаКомСервис»</v>
          </cell>
          <cell r="C12">
            <v>100</v>
          </cell>
        </row>
        <row r="13">
          <cell r="B13" t="str">
            <v>МУП «НазияКомСервис»</v>
          </cell>
          <cell r="C13">
            <v>100</v>
          </cell>
        </row>
        <row r="14">
          <cell r="B14" t="str">
            <v xml:space="preserve">МУП «Ритуальные услуги» п. Назия </v>
          </cell>
          <cell r="C14">
            <v>100</v>
          </cell>
        </row>
        <row r="15">
          <cell r="B15" t="str">
            <v>МП «УКХ" г.Отрадное</v>
          </cell>
          <cell r="C15">
            <v>100</v>
          </cell>
        </row>
        <row r="16">
          <cell r="B16" t="str">
            <v>МУП «Ритуал»</v>
          </cell>
          <cell r="C16">
            <v>100</v>
          </cell>
        </row>
        <row r="17">
          <cell r="B17" t="str">
            <v>МУП «ПриладожскЖКХ»</v>
          </cell>
          <cell r="C17">
            <v>100</v>
          </cell>
        </row>
        <row r="18">
          <cell r="B18" t="str">
            <v>МУП "Приладожскводоканал"</v>
          </cell>
          <cell r="C18">
            <v>100</v>
          </cell>
        </row>
        <row r="19">
          <cell r="B19" t="str">
            <v>МУП «ПутиловоЖКХ»</v>
          </cell>
          <cell r="C19">
            <v>100</v>
          </cell>
        </row>
        <row r="20">
          <cell r="B20" t="str">
            <v>МУП "СинявиноЖКХ"</v>
          </cell>
          <cell r="C20">
            <v>100</v>
          </cell>
        </row>
        <row r="21">
          <cell r="B21" t="str">
            <v>МУП "СухоеЖКХ"</v>
          </cell>
          <cell r="C21">
            <v>100</v>
          </cell>
        </row>
        <row r="22">
          <cell r="B22" t="str">
            <v>МУП «ИД «Крепкий орешек»</v>
          </cell>
          <cell r="C22">
            <v>100</v>
          </cell>
        </row>
        <row r="23">
          <cell r="B23" t="str">
            <v>МУП "Управляющая компания по развитию МО Город Шлиссельбург"</v>
          </cell>
          <cell r="C23">
            <v>100</v>
          </cell>
        </row>
        <row r="24">
          <cell r="B24" t="str">
            <v>МУП "ШФСК"</v>
          </cell>
          <cell r="C24">
            <v>100</v>
          </cell>
        </row>
        <row r="25">
          <cell r="B25" t="str">
            <v>МУП «Центр ЖКХ»</v>
          </cell>
          <cell r="C25">
            <v>100</v>
          </cell>
        </row>
        <row r="26">
          <cell r="B26" t="str">
            <v>МУП "ГКХ"</v>
          </cell>
          <cell r="C26">
            <v>100</v>
          </cell>
        </row>
        <row r="27">
          <cell r="B27" t="str">
            <v>МУП «Благоустройство»</v>
          </cell>
          <cell r="C27">
            <v>100</v>
          </cell>
        </row>
        <row r="28">
          <cell r="B28" t="str">
            <v>МУП «Северное сияние»</v>
          </cell>
          <cell r="C28">
            <v>100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F4">
            <v>3142456</v>
          </cell>
        </row>
        <row r="5">
          <cell r="F5">
            <v>13071000</v>
          </cell>
        </row>
        <row r="6">
          <cell r="F6">
            <v>4862613</v>
          </cell>
        </row>
        <row r="7">
          <cell r="F7">
            <v>247981627</v>
          </cell>
        </row>
        <row r="8">
          <cell r="F8">
            <v>836300</v>
          </cell>
        </row>
        <row r="9">
          <cell r="F9">
            <v>1968260</v>
          </cell>
        </row>
        <row r="10">
          <cell r="F10">
            <v>47228590</v>
          </cell>
        </row>
        <row r="11">
          <cell r="F11">
            <v>23948258</v>
          </cell>
        </row>
        <row r="12">
          <cell r="F12">
            <v>44217886</v>
          </cell>
        </row>
        <row r="13">
          <cell r="F13">
            <v>77603000</v>
          </cell>
        </row>
        <row r="14">
          <cell r="F14">
            <v>957000</v>
          </cell>
        </row>
        <row r="15">
          <cell r="F15">
            <v>24486713.690000001</v>
          </cell>
        </row>
        <row r="16">
          <cell r="F16">
            <v>1855494.5</v>
          </cell>
        </row>
        <row r="17">
          <cell r="F17">
            <v>39738893</v>
          </cell>
        </row>
        <row r="18">
          <cell r="F18">
            <v>0</v>
          </cell>
        </row>
        <row r="19">
          <cell r="F19">
            <v>14549789</v>
          </cell>
        </row>
        <row r="20">
          <cell r="F20">
            <v>1162000</v>
          </cell>
        </row>
        <row r="21">
          <cell r="F21">
            <v>2870000</v>
          </cell>
        </row>
        <row r="22">
          <cell r="F22">
            <v>362906</v>
          </cell>
        </row>
        <row r="23">
          <cell r="F23">
            <v>3924717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79000</v>
          </cell>
        </row>
        <row r="28">
          <cell r="F28">
            <v>3988881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3"/>
  <sheetViews>
    <sheetView tabSelected="1" topLeftCell="A322" zoomScale="90" zoomScaleNormal="90" workbookViewId="0">
      <selection activeCell="A177" sqref="A177:XFD177"/>
    </sheetView>
  </sheetViews>
  <sheetFormatPr defaultRowHeight="15" x14ac:dyDescent="0.25"/>
  <cols>
    <col min="1" max="1" width="4.85546875" style="1" customWidth="1"/>
    <col min="2" max="2" width="50.7109375" style="1" customWidth="1"/>
    <col min="3" max="3" width="19" style="1" customWidth="1"/>
    <col min="4" max="4" width="65" style="1" customWidth="1"/>
    <col min="5" max="5" width="44.140625" style="1" customWidth="1"/>
    <col min="6" max="6" width="44.5703125" style="1" customWidth="1"/>
    <col min="7" max="16384" width="9.140625" style="1"/>
  </cols>
  <sheetData>
    <row r="1" spans="1:6" s="3" customFormat="1" ht="80.25" customHeight="1" x14ac:dyDescent="0.25">
      <c r="A1" s="68" t="s">
        <v>6</v>
      </c>
      <c r="B1" s="68"/>
      <c r="C1" s="68"/>
      <c r="D1" s="68"/>
      <c r="E1" s="68"/>
      <c r="F1" s="68"/>
    </row>
    <row r="2" spans="1:6" s="3" customFormat="1" ht="47.25" customHeight="1" x14ac:dyDescent="0.25">
      <c r="A2" s="69" t="s">
        <v>0</v>
      </c>
      <c r="B2" s="69" t="s">
        <v>1</v>
      </c>
      <c r="C2" s="69" t="s">
        <v>3</v>
      </c>
      <c r="D2" s="69" t="s">
        <v>2</v>
      </c>
      <c r="E2" s="69" t="s">
        <v>4</v>
      </c>
      <c r="F2" s="69" t="s">
        <v>5</v>
      </c>
    </row>
    <row r="3" spans="1:6" s="4" customFormat="1" ht="78" customHeight="1" x14ac:dyDescent="0.25">
      <c r="A3" s="69"/>
      <c r="B3" s="69"/>
      <c r="C3" s="69"/>
      <c r="D3" s="69"/>
      <c r="E3" s="69"/>
      <c r="F3" s="69"/>
    </row>
    <row r="4" spans="1:6" s="2" customFormat="1" ht="34.5" customHeight="1" x14ac:dyDescent="0.25">
      <c r="A4" s="27">
        <v>1</v>
      </c>
      <c r="B4" s="14" t="s">
        <v>7</v>
      </c>
      <c r="C4" s="35">
        <v>1</v>
      </c>
      <c r="D4" s="14" t="s">
        <v>610</v>
      </c>
      <c r="E4" s="14" t="s">
        <v>14</v>
      </c>
      <c r="F4" s="14" t="s">
        <v>14</v>
      </c>
    </row>
    <row r="5" spans="1:6" ht="54" customHeight="1" x14ac:dyDescent="0.25">
      <c r="A5" s="27">
        <v>2</v>
      </c>
      <c r="B5" s="14" t="s">
        <v>8</v>
      </c>
      <c r="C5" s="35">
        <v>1</v>
      </c>
      <c r="D5" s="14" t="s">
        <v>611</v>
      </c>
      <c r="E5" s="14" t="s">
        <v>14</v>
      </c>
      <c r="F5" s="28">
        <v>30000000</v>
      </c>
    </row>
    <row r="6" spans="1:6" ht="30" x14ac:dyDescent="0.25">
      <c r="A6" s="27">
        <f t="shared" ref="A6:A11" si="0">A5+1</f>
        <v>3</v>
      </c>
      <c r="B6" s="19" t="s">
        <v>9</v>
      </c>
      <c r="C6" s="35">
        <v>1</v>
      </c>
      <c r="D6" s="14" t="s">
        <v>612</v>
      </c>
      <c r="E6" s="14" t="s">
        <v>10</v>
      </c>
      <c r="F6" s="14" t="s">
        <v>14</v>
      </c>
    </row>
    <row r="7" spans="1:6" s="7" customFormat="1" ht="64.5" customHeight="1" x14ac:dyDescent="0.25">
      <c r="A7" s="27">
        <f t="shared" si="0"/>
        <v>4</v>
      </c>
      <c r="B7" s="19" t="s">
        <v>11</v>
      </c>
      <c r="C7" s="35">
        <v>1</v>
      </c>
      <c r="D7" s="14" t="s">
        <v>228</v>
      </c>
      <c r="E7" s="14" t="s">
        <v>14</v>
      </c>
      <c r="F7" s="14" t="s">
        <v>12</v>
      </c>
    </row>
    <row r="8" spans="1:6" s="7" customFormat="1" ht="66" customHeight="1" x14ac:dyDescent="0.25">
      <c r="A8" s="27">
        <f t="shared" si="0"/>
        <v>5</v>
      </c>
      <c r="B8" s="19" t="s">
        <v>13</v>
      </c>
      <c r="C8" s="35">
        <v>1</v>
      </c>
      <c r="D8" s="62" t="s">
        <v>653</v>
      </c>
      <c r="E8" s="14" t="s">
        <v>14</v>
      </c>
      <c r="F8" s="14" t="s">
        <v>15</v>
      </c>
    </row>
    <row r="9" spans="1:6" s="7" customFormat="1" ht="36.75" customHeight="1" x14ac:dyDescent="0.25">
      <c r="A9" s="27">
        <f t="shared" si="0"/>
        <v>6</v>
      </c>
      <c r="B9" s="14" t="s">
        <v>16</v>
      </c>
      <c r="C9" s="35">
        <v>1</v>
      </c>
      <c r="D9" s="9" t="s">
        <v>205</v>
      </c>
      <c r="E9" s="14" t="s">
        <v>17</v>
      </c>
      <c r="F9" s="28">
        <v>945000000</v>
      </c>
    </row>
    <row r="10" spans="1:6" s="7" customFormat="1" ht="50.25" customHeight="1" x14ac:dyDescent="0.25">
      <c r="A10" s="27">
        <f t="shared" si="0"/>
        <v>7</v>
      </c>
      <c r="B10" s="34" t="s">
        <v>18</v>
      </c>
      <c r="C10" s="35">
        <v>1</v>
      </c>
      <c r="D10" s="14" t="s">
        <v>613</v>
      </c>
      <c r="E10" s="34" t="s">
        <v>14</v>
      </c>
      <c r="F10" s="14" t="s">
        <v>14</v>
      </c>
    </row>
    <row r="11" spans="1:6" s="7" customFormat="1" ht="85.5" customHeight="1" x14ac:dyDescent="0.25">
      <c r="A11" s="27">
        <f t="shared" si="0"/>
        <v>8</v>
      </c>
      <c r="B11" s="14" t="s">
        <v>19</v>
      </c>
      <c r="C11" s="35">
        <v>1</v>
      </c>
      <c r="D11" s="14" t="s">
        <v>614</v>
      </c>
      <c r="E11" s="14" t="s">
        <v>20</v>
      </c>
      <c r="F11" s="36">
        <v>52301020</v>
      </c>
    </row>
    <row r="12" spans="1:6" s="7" customFormat="1" ht="60" x14ac:dyDescent="0.25">
      <c r="A12" s="66">
        <v>9</v>
      </c>
      <c r="B12" s="45" t="s">
        <v>196</v>
      </c>
      <c r="C12" s="46">
        <v>1</v>
      </c>
      <c r="D12" s="14" t="s">
        <v>599</v>
      </c>
      <c r="E12" s="10" t="s">
        <v>22</v>
      </c>
      <c r="F12" s="47" t="s">
        <v>14</v>
      </c>
    </row>
    <row r="13" spans="1:6" s="7" customFormat="1" ht="29.25" customHeight="1" x14ac:dyDescent="0.25">
      <c r="A13" s="67"/>
      <c r="B13" s="48"/>
      <c r="C13" s="48"/>
      <c r="D13" s="14" t="s">
        <v>600</v>
      </c>
      <c r="E13" s="10" t="s">
        <v>23</v>
      </c>
      <c r="F13" s="48"/>
    </row>
    <row r="14" spans="1:6" s="7" customFormat="1" ht="33" customHeight="1" x14ac:dyDescent="0.25">
      <c r="A14" s="67"/>
      <c r="B14" s="48"/>
      <c r="C14" s="48"/>
      <c r="D14" s="14" t="s">
        <v>601</v>
      </c>
      <c r="E14" s="10" t="s">
        <v>24</v>
      </c>
      <c r="F14" s="48"/>
    </row>
    <row r="15" spans="1:6" s="7" customFormat="1" ht="32.25" customHeight="1" x14ac:dyDescent="0.25">
      <c r="A15" s="67"/>
      <c r="B15" s="48"/>
      <c r="C15" s="48"/>
      <c r="D15" s="14" t="s">
        <v>602</v>
      </c>
      <c r="E15" s="10" t="s">
        <v>25</v>
      </c>
      <c r="F15" s="48"/>
    </row>
    <row r="16" spans="1:6" s="7" customFormat="1" ht="32.25" customHeight="1" x14ac:dyDescent="0.25">
      <c r="A16" s="67"/>
      <c r="B16" s="49"/>
      <c r="C16" s="49"/>
      <c r="D16" s="14" t="s">
        <v>603</v>
      </c>
      <c r="E16" s="10" t="s">
        <v>26</v>
      </c>
      <c r="F16" s="49"/>
    </row>
    <row r="17" spans="1:6" s="7" customFormat="1" ht="85.5" customHeight="1" x14ac:dyDescent="0.25">
      <c r="A17" s="27">
        <v>10</v>
      </c>
      <c r="B17" s="14" t="s">
        <v>101</v>
      </c>
      <c r="C17" s="35">
        <v>1</v>
      </c>
      <c r="D17" s="14" t="s">
        <v>619</v>
      </c>
      <c r="E17" s="14" t="s">
        <v>165</v>
      </c>
      <c r="F17" s="14" t="s">
        <v>14</v>
      </c>
    </row>
    <row r="18" spans="1:6" s="7" customFormat="1" ht="63.75" customHeight="1" x14ac:dyDescent="0.25">
      <c r="A18" s="27">
        <v>11</v>
      </c>
      <c r="B18" s="14" t="s">
        <v>103</v>
      </c>
      <c r="C18" s="12">
        <v>0.749</v>
      </c>
      <c r="D18" s="14" t="s">
        <v>618</v>
      </c>
      <c r="E18" s="14" t="s">
        <v>102</v>
      </c>
      <c r="F18" s="15">
        <v>291560325</v>
      </c>
    </row>
    <row r="19" spans="1:6" s="7" customFormat="1" ht="57.75" customHeight="1" x14ac:dyDescent="0.25">
      <c r="A19" s="27">
        <f>A18+1</f>
        <v>12</v>
      </c>
      <c r="B19" s="14" t="s">
        <v>104</v>
      </c>
      <c r="C19" s="35">
        <v>1</v>
      </c>
      <c r="D19" s="14" t="s">
        <v>617</v>
      </c>
      <c r="E19" s="14" t="s">
        <v>105</v>
      </c>
      <c r="F19" s="28">
        <v>2948914842.1999998</v>
      </c>
    </row>
    <row r="20" spans="1:6" s="7" customFormat="1" ht="47.25" customHeight="1" x14ac:dyDescent="0.25">
      <c r="A20" s="27">
        <f>A19+1</f>
        <v>13</v>
      </c>
      <c r="B20" s="14" t="s">
        <v>106</v>
      </c>
      <c r="C20" s="35">
        <v>1</v>
      </c>
      <c r="D20" s="14" t="s">
        <v>616</v>
      </c>
      <c r="E20" s="14" t="s">
        <v>14</v>
      </c>
      <c r="F20" s="28" t="s">
        <v>107</v>
      </c>
    </row>
    <row r="21" spans="1:6" s="7" customFormat="1" ht="49.5" customHeight="1" x14ac:dyDescent="0.25">
      <c r="A21" s="27">
        <f t="shared" ref="A21" si="1">A20+1</f>
        <v>14</v>
      </c>
      <c r="B21" s="14" t="s">
        <v>108</v>
      </c>
      <c r="C21" s="35">
        <v>1</v>
      </c>
      <c r="D21" s="14" t="s">
        <v>615</v>
      </c>
      <c r="E21" s="28">
        <v>90977000</v>
      </c>
      <c r="F21" s="28">
        <v>2961200</v>
      </c>
    </row>
    <row r="22" spans="1:6" s="13" customFormat="1" ht="57" customHeight="1" x14ac:dyDescent="0.25">
      <c r="A22" s="66">
        <v>15</v>
      </c>
      <c r="B22" s="50" t="s">
        <v>109</v>
      </c>
      <c r="C22" s="51">
        <v>1</v>
      </c>
      <c r="D22" s="50" t="s">
        <v>620</v>
      </c>
      <c r="E22" s="50" t="s">
        <v>110</v>
      </c>
      <c r="F22" s="52">
        <v>53106881.329999998</v>
      </c>
    </row>
    <row r="23" spans="1:6" s="13" customFormat="1" ht="1.5" hidden="1" customHeight="1" x14ac:dyDescent="0.25">
      <c r="A23" s="67"/>
      <c r="B23" s="53"/>
      <c r="C23" s="54"/>
      <c r="D23" s="49"/>
      <c r="E23" s="53"/>
      <c r="F23" s="55"/>
    </row>
    <row r="24" spans="1:6" s="13" customFormat="1" ht="173.25" customHeight="1" x14ac:dyDescent="0.25">
      <c r="A24" s="27">
        <v>16</v>
      </c>
      <c r="B24" s="14" t="s">
        <v>111</v>
      </c>
      <c r="C24" s="35">
        <v>1</v>
      </c>
      <c r="D24" s="14" t="s">
        <v>621</v>
      </c>
      <c r="E24" s="14" t="s">
        <v>112</v>
      </c>
      <c r="F24" s="28">
        <v>15766035.199999999</v>
      </c>
    </row>
    <row r="25" spans="1:6" s="13" customFormat="1" ht="85.5" customHeight="1" x14ac:dyDescent="0.25">
      <c r="A25" s="27">
        <f>A24+1</f>
        <v>17</v>
      </c>
      <c r="B25" s="14" t="s">
        <v>113</v>
      </c>
      <c r="C25" s="35">
        <v>1</v>
      </c>
      <c r="D25" s="8" t="s">
        <v>607</v>
      </c>
      <c r="E25" s="40" t="s">
        <v>14</v>
      </c>
      <c r="F25" s="36">
        <v>31070852.039999999</v>
      </c>
    </row>
    <row r="26" spans="1:6" s="13" customFormat="1" ht="85.5" customHeight="1" x14ac:dyDescent="0.25">
      <c r="A26" s="27">
        <f>A25+1</f>
        <v>18</v>
      </c>
      <c r="B26" s="14" t="s">
        <v>114</v>
      </c>
      <c r="C26" s="35">
        <v>1</v>
      </c>
      <c r="D26" s="8" t="s">
        <v>604</v>
      </c>
      <c r="E26" s="40" t="s">
        <v>14</v>
      </c>
      <c r="F26" s="36">
        <v>26865576</v>
      </c>
    </row>
    <row r="27" spans="1:6" s="13" customFormat="1" ht="85.5" customHeight="1" x14ac:dyDescent="0.25">
      <c r="A27" s="27">
        <f>A26+1</f>
        <v>19</v>
      </c>
      <c r="B27" s="14" t="s">
        <v>115</v>
      </c>
      <c r="C27" s="35">
        <v>1</v>
      </c>
      <c r="D27" s="8" t="s">
        <v>605</v>
      </c>
      <c r="E27" s="40" t="s">
        <v>14</v>
      </c>
      <c r="F27" s="36">
        <v>22399196.039999999</v>
      </c>
    </row>
    <row r="28" spans="1:6" s="13" customFormat="1" ht="85.5" customHeight="1" x14ac:dyDescent="0.25">
      <c r="A28" s="27">
        <f t="shared" ref="A28:A118" si="2">A27+1</f>
        <v>20</v>
      </c>
      <c r="B28" s="14" t="s">
        <v>116</v>
      </c>
      <c r="C28" s="16">
        <v>1</v>
      </c>
      <c r="D28" s="8" t="s">
        <v>606</v>
      </c>
      <c r="E28" s="40" t="s">
        <v>14</v>
      </c>
      <c r="F28" s="17">
        <v>27524328</v>
      </c>
    </row>
    <row r="29" spans="1:6" s="13" customFormat="1" ht="85.5" customHeight="1" x14ac:dyDescent="0.25">
      <c r="A29" s="27">
        <f t="shared" si="2"/>
        <v>21</v>
      </c>
      <c r="B29" s="14" t="s">
        <v>117</v>
      </c>
      <c r="C29" s="35">
        <v>1</v>
      </c>
      <c r="D29" s="8" t="s">
        <v>608</v>
      </c>
      <c r="E29" s="40" t="s">
        <v>14</v>
      </c>
      <c r="F29" s="36">
        <v>21404220</v>
      </c>
    </row>
    <row r="30" spans="1:6" s="13" customFormat="1" ht="85.5" customHeight="1" x14ac:dyDescent="0.25">
      <c r="A30" s="27">
        <f t="shared" si="2"/>
        <v>22</v>
      </c>
      <c r="B30" s="14" t="s">
        <v>118</v>
      </c>
      <c r="C30" s="35">
        <v>1</v>
      </c>
      <c r="D30" s="8" t="s">
        <v>609</v>
      </c>
      <c r="E30" s="40" t="s">
        <v>14</v>
      </c>
      <c r="F30" s="36">
        <v>17343344.039999999</v>
      </c>
    </row>
    <row r="31" spans="1:6" s="7" customFormat="1" ht="85.5" customHeight="1" x14ac:dyDescent="0.25">
      <c r="A31" s="27">
        <f t="shared" si="2"/>
        <v>23</v>
      </c>
      <c r="B31" s="14" t="s">
        <v>119</v>
      </c>
      <c r="C31" s="35">
        <v>1</v>
      </c>
      <c r="D31" s="14" t="s">
        <v>622</v>
      </c>
      <c r="E31" s="40" t="s">
        <v>14</v>
      </c>
      <c r="F31" s="28">
        <v>12954997392.370001</v>
      </c>
    </row>
    <row r="32" spans="1:6" s="7" customFormat="1" ht="85.5" customHeight="1" x14ac:dyDescent="0.25">
      <c r="A32" s="27">
        <f t="shared" si="2"/>
        <v>24</v>
      </c>
      <c r="B32" s="14" t="s">
        <v>119</v>
      </c>
      <c r="C32" s="35">
        <v>1</v>
      </c>
      <c r="D32" s="34" t="s">
        <v>623</v>
      </c>
      <c r="E32" s="40" t="s">
        <v>14</v>
      </c>
      <c r="F32" s="28">
        <v>627390971</v>
      </c>
    </row>
    <row r="33" spans="1:6" s="13" customFormat="1" ht="85.5" customHeight="1" x14ac:dyDescent="0.25">
      <c r="A33" s="27">
        <f t="shared" si="2"/>
        <v>25</v>
      </c>
      <c r="B33" s="14" t="s">
        <v>120</v>
      </c>
      <c r="C33" s="35">
        <v>1</v>
      </c>
      <c r="D33" s="62" t="s">
        <v>641</v>
      </c>
      <c r="E33" s="34" t="s">
        <v>121</v>
      </c>
      <c r="F33" s="28" t="s">
        <v>14</v>
      </c>
    </row>
    <row r="34" spans="1:6" s="13" customFormat="1" ht="85.5" customHeight="1" x14ac:dyDescent="0.25">
      <c r="A34" s="27">
        <f t="shared" si="2"/>
        <v>26</v>
      </c>
      <c r="B34" s="14" t="s">
        <v>122</v>
      </c>
      <c r="C34" s="35">
        <v>1</v>
      </c>
      <c r="D34" s="14" t="s">
        <v>624</v>
      </c>
      <c r="E34" s="34" t="s">
        <v>121</v>
      </c>
      <c r="F34" s="28">
        <v>470148100</v>
      </c>
    </row>
    <row r="35" spans="1:6" s="13" customFormat="1" ht="85.5" customHeight="1" x14ac:dyDescent="0.25">
      <c r="A35" s="27">
        <f t="shared" si="2"/>
        <v>27</v>
      </c>
      <c r="B35" s="14" t="s">
        <v>123</v>
      </c>
      <c r="C35" s="35">
        <v>1</v>
      </c>
      <c r="D35" s="14" t="s">
        <v>625</v>
      </c>
      <c r="E35" s="14" t="s">
        <v>121</v>
      </c>
      <c r="F35" s="28">
        <v>1042135709</v>
      </c>
    </row>
    <row r="36" spans="1:6" s="13" customFormat="1" ht="85.5" customHeight="1" x14ac:dyDescent="0.25">
      <c r="A36" s="27">
        <f t="shared" si="2"/>
        <v>28</v>
      </c>
      <c r="B36" s="14" t="s">
        <v>166</v>
      </c>
      <c r="C36" s="35">
        <v>1</v>
      </c>
      <c r="D36" s="14" t="s">
        <v>626</v>
      </c>
      <c r="E36" s="40" t="s">
        <v>14</v>
      </c>
      <c r="F36" s="40" t="s">
        <v>14</v>
      </c>
    </row>
    <row r="37" spans="1:6" s="13" customFormat="1" ht="85.5" customHeight="1" x14ac:dyDescent="0.25">
      <c r="A37" s="27">
        <f t="shared" si="2"/>
        <v>29</v>
      </c>
      <c r="B37" s="14" t="s">
        <v>167</v>
      </c>
      <c r="C37" s="35">
        <v>1</v>
      </c>
      <c r="D37" s="14" t="s">
        <v>627</v>
      </c>
      <c r="E37" s="40" t="s">
        <v>14</v>
      </c>
      <c r="F37" s="28">
        <v>18721443.309999999</v>
      </c>
    </row>
    <row r="38" spans="1:6" s="13" customFormat="1" ht="85.5" customHeight="1" x14ac:dyDescent="0.25">
      <c r="A38" s="27">
        <f t="shared" si="2"/>
        <v>30</v>
      </c>
      <c r="B38" s="14" t="s">
        <v>168</v>
      </c>
      <c r="C38" s="35">
        <v>1</v>
      </c>
      <c r="D38" s="14" t="s">
        <v>223</v>
      </c>
      <c r="E38" s="36">
        <v>49123008.32</v>
      </c>
      <c r="F38" s="36">
        <f>161202661.2+77122554.4</f>
        <v>238325215.59999999</v>
      </c>
    </row>
    <row r="39" spans="1:6" s="13" customFormat="1" ht="85.5" customHeight="1" x14ac:dyDescent="0.25">
      <c r="A39" s="27">
        <f t="shared" si="2"/>
        <v>31</v>
      </c>
      <c r="B39" s="14" t="s">
        <v>169</v>
      </c>
      <c r="C39" s="35">
        <v>1</v>
      </c>
      <c r="D39" s="14" t="s">
        <v>225</v>
      </c>
      <c r="E39" s="36">
        <v>1282023.51</v>
      </c>
      <c r="F39" s="36">
        <v>76852900.359999999</v>
      </c>
    </row>
    <row r="40" spans="1:6" s="13" customFormat="1" ht="85.5" customHeight="1" x14ac:dyDescent="0.25">
      <c r="A40" s="27">
        <f t="shared" si="2"/>
        <v>32</v>
      </c>
      <c r="B40" s="14" t="s">
        <v>170</v>
      </c>
      <c r="C40" s="35">
        <v>1</v>
      </c>
      <c r="D40" s="14" t="s">
        <v>223</v>
      </c>
      <c r="E40" s="36">
        <v>0</v>
      </c>
      <c r="F40" s="36">
        <v>94591806.459999993</v>
      </c>
    </row>
    <row r="41" spans="1:6" s="13" customFormat="1" ht="85.5" customHeight="1" x14ac:dyDescent="0.25">
      <c r="A41" s="27">
        <f t="shared" si="2"/>
        <v>33</v>
      </c>
      <c r="B41" s="14" t="s">
        <v>171</v>
      </c>
      <c r="C41" s="35">
        <v>1</v>
      </c>
      <c r="D41" s="14" t="s">
        <v>224</v>
      </c>
      <c r="E41" s="36">
        <v>0</v>
      </c>
      <c r="F41" s="36">
        <v>168069464.69999999</v>
      </c>
    </row>
    <row r="42" spans="1:6" s="13" customFormat="1" ht="85.5" customHeight="1" x14ac:dyDescent="0.25">
      <c r="A42" s="27">
        <f t="shared" si="2"/>
        <v>34</v>
      </c>
      <c r="B42" s="14" t="s">
        <v>172</v>
      </c>
      <c r="C42" s="35">
        <v>1</v>
      </c>
      <c r="D42" s="14" t="s">
        <v>223</v>
      </c>
      <c r="E42" s="36">
        <v>0</v>
      </c>
      <c r="F42" s="36">
        <v>72701435.670000002</v>
      </c>
    </row>
    <row r="43" spans="1:6" s="13" customFormat="1" ht="85.5" customHeight="1" x14ac:dyDescent="0.25">
      <c r="A43" s="27">
        <f t="shared" si="2"/>
        <v>35</v>
      </c>
      <c r="B43" s="14" t="s">
        <v>173</v>
      </c>
      <c r="C43" s="35">
        <v>1</v>
      </c>
      <c r="D43" s="14" t="s">
        <v>223</v>
      </c>
      <c r="E43" s="36">
        <v>4645321.57</v>
      </c>
      <c r="F43" s="36">
        <v>88807172.599999994</v>
      </c>
    </row>
    <row r="44" spans="1:6" s="13" customFormat="1" ht="117.75" customHeight="1" x14ac:dyDescent="0.25">
      <c r="A44" s="27">
        <f t="shared" si="2"/>
        <v>36</v>
      </c>
      <c r="B44" s="14" t="s">
        <v>174</v>
      </c>
      <c r="C44" s="35">
        <v>1</v>
      </c>
      <c r="D44" s="14" t="s">
        <v>222</v>
      </c>
      <c r="E44" s="14" t="s">
        <v>14</v>
      </c>
      <c r="F44" s="36">
        <v>104579281.68000001</v>
      </c>
    </row>
    <row r="45" spans="1:6" s="13" customFormat="1" ht="94.5" customHeight="1" x14ac:dyDescent="0.25">
      <c r="A45" s="27">
        <f t="shared" si="2"/>
        <v>37</v>
      </c>
      <c r="B45" s="14" t="s">
        <v>175</v>
      </c>
      <c r="C45" s="35">
        <v>1</v>
      </c>
      <c r="D45" s="14" t="s">
        <v>203</v>
      </c>
      <c r="E45" s="14" t="s">
        <v>176</v>
      </c>
      <c r="F45" s="14" t="s">
        <v>14</v>
      </c>
    </row>
    <row r="46" spans="1:6" s="13" customFormat="1" ht="85.5" customHeight="1" x14ac:dyDescent="0.25">
      <c r="A46" s="27">
        <f t="shared" si="2"/>
        <v>38</v>
      </c>
      <c r="B46" s="14" t="s">
        <v>177</v>
      </c>
      <c r="C46" s="35">
        <v>1</v>
      </c>
      <c r="D46" s="14" t="s">
        <v>204</v>
      </c>
      <c r="E46" s="14" t="s">
        <v>178</v>
      </c>
      <c r="F46" s="14" t="s">
        <v>14</v>
      </c>
    </row>
    <row r="47" spans="1:6" s="13" customFormat="1" ht="85.5" customHeight="1" x14ac:dyDescent="0.25">
      <c r="A47" s="27">
        <f t="shared" si="2"/>
        <v>39</v>
      </c>
      <c r="B47" s="14" t="s">
        <v>179</v>
      </c>
      <c r="C47" s="35">
        <v>1</v>
      </c>
      <c r="D47" s="62" t="s">
        <v>628</v>
      </c>
      <c r="E47" s="14" t="s">
        <v>14</v>
      </c>
      <c r="F47" s="28">
        <v>129136785.17</v>
      </c>
    </row>
    <row r="48" spans="1:6" s="13" customFormat="1" ht="85.5" customHeight="1" x14ac:dyDescent="0.25">
      <c r="A48" s="27">
        <f t="shared" si="2"/>
        <v>40</v>
      </c>
      <c r="B48" s="14" t="s">
        <v>180</v>
      </c>
      <c r="C48" s="35">
        <v>1</v>
      </c>
      <c r="D48" s="62" t="s">
        <v>637</v>
      </c>
      <c r="E48" s="14" t="s">
        <v>14</v>
      </c>
      <c r="F48" s="36">
        <v>1686036226.1099999</v>
      </c>
    </row>
    <row r="49" spans="1:6" s="13" customFormat="1" ht="85.5" customHeight="1" x14ac:dyDescent="0.25">
      <c r="A49" s="27">
        <f t="shared" si="2"/>
        <v>41</v>
      </c>
      <c r="B49" s="14" t="s">
        <v>181</v>
      </c>
      <c r="C49" s="35">
        <v>1</v>
      </c>
      <c r="D49" s="62" t="s">
        <v>638</v>
      </c>
      <c r="E49" s="14" t="s">
        <v>182</v>
      </c>
      <c r="F49" s="14" t="s">
        <v>14</v>
      </c>
    </row>
    <row r="50" spans="1:6" s="13" customFormat="1" ht="85.5" customHeight="1" x14ac:dyDescent="0.25">
      <c r="A50" s="27">
        <f t="shared" si="2"/>
        <v>42</v>
      </c>
      <c r="B50" s="14" t="s">
        <v>183</v>
      </c>
      <c r="C50" s="35">
        <v>1</v>
      </c>
      <c r="D50" s="42" t="s">
        <v>629</v>
      </c>
      <c r="E50" s="40" t="s">
        <v>184</v>
      </c>
      <c r="F50" s="28">
        <v>1457775726.95</v>
      </c>
    </row>
    <row r="51" spans="1:6" s="13" customFormat="1" ht="85.5" customHeight="1" x14ac:dyDescent="0.25">
      <c r="A51" s="27">
        <f t="shared" si="2"/>
        <v>43</v>
      </c>
      <c r="B51" s="14" t="s">
        <v>185</v>
      </c>
      <c r="C51" s="35">
        <v>1</v>
      </c>
      <c r="D51" s="34" t="s">
        <v>630</v>
      </c>
      <c r="E51" s="40" t="s">
        <v>184</v>
      </c>
      <c r="F51" s="28">
        <v>174749744.25999999</v>
      </c>
    </row>
    <row r="52" spans="1:6" s="13" customFormat="1" ht="85.5" customHeight="1" x14ac:dyDescent="0.25">
      <c r="A52" s="27">
        <f t="shared" si="2"/>
        <v>44</v>
      </c>
      <c r="B52" s="14" t="s">
        <v>186</v>
      </c>
      <c r="C52" s="35">
        <v>1</v>
      </c>
      <c r="D52" s="14" t="s">
        <v>631</v>
      </c>
      <c r="E52" s="14" t="s">
        <v>14</v>
      </c>
      <c r="F52" s="36">
        <v>44276427</v>
      </c>
    </row>
    <row r="53" spans="1:6" s="13" customFormat="1" ht="85.5" customHeight="1" x14ac:dyDescent="0.25">
      <c r="A53" s="27">
        <f t="shared" si="2"/>
        <v>45</v>
      </c>
      <c r="B53" s="14" t="s">
        <v>187</v>
      </c>
      <c r="C53" s="35">
        <v>1</v>
      </c>
      <c r="D53" s="14" t="s">
        <v>632</v>
      </c>
      <c r="E53" s="26" t="s">
        <v>188</v>
      </c>
      <c r="F53" s="56">
        <v>2308149408.6100001</v>
      </c>
    </row>
    <row r="54" spans="1:6" s="13" customFormat="1" ht="116.25" customHeight="1" x14ac:dyDescent="0.25">
      <c r="A54" s="27">
        <f t="shared" si="2"/>
        <v>46</v>
      </c>
      <c r="B54" s="14" t="s">
        <v>189</v>
      </c>
      <c r="C54" s="35">
        <v>1</v>
      </c>
      <c r="D54" s="14" t="s">
        <v>633</v>
      </c>
      <c r="E54" s="26" t="s">
        <v>188</v>
      </c>
      <c r="F54" s="28">
        <v>21815200</v>
      </c>
    </row>
    <row r="55" spans="1:6" s="13" customFormat="1" ht="85.5" customHeight="1" x14ac:dyDescent="0.25">
      <c r="A55" s="27">
        <f t="shared" si="2"/>
        <v>47</v>
      </c>
      <c r="B55" s="19" t="s">
        <v>190</v>
      </c>
      <c r="C55" s="5">
        <v>1</v>
      </c>
      <c r="D55" s="8" t="s">
        <v>634</v>
      </c>
      <c r="E55" s="6" t="s">
        <v>14</v>
      </c>
      <c r="F55" s="6" t="s">
        <v>14</v>
      </c>
    </row>
    <row r="56" spans="1:6" s="13" customFormat="1" ht="85.5" customHeight="1" x14ac:dyDescent="0.25">
      <c r="A56" s="27">
        <f t="shared" si="2"/>
        <v>48</v>
      </c>
      <c r="B56" s="19" t="s">
        <v>191</v>
      </c>
      <c r="C56" s="5">
        <v>1</v>
      </c>
      <c r="D56" s="8" t="s">
        <v>635</v>
      </c>
      <c r="E56" s="6" t="s">
        <v>14</v>
      </c>
      <c r="F56" s="6" t="s">
        <v>14</v>
      </c>
    </row>
    <row r="57" spans="1:6" s="13" customFormat="1" ht="85.5" customHeight="1" x14ac:dyDescent="0.25">
      <c r="A57" s="27">
        <f t="shared" si="2"/>
        <v>49</v>
      </c>
      <c r="B57" s="19" t="s">
        <v>192</v>
      </c>
      <c r="C57" s="35" t="s">
        <v>193</v>
      </c>
      <c r="D57" s="61"/>
      <c r="E57" s="61"/>
      <c r="F57" s="61"/>
    </row>
    <row r="58" spans="1:6" s="13" customFormat="1" ht="85.5" customHeight="1" x14ac:dyDescent="0.25">
      <c r="A58" s="27">
        <f t="shared" si="2"/>
        <v>50</v>
      </c>
      <c r="B58" s="34" t="s">
        <v>195</v>
      </c>
      <c r="C58" s="29">
        <v>0.99967200000000001</v>
      </c>
      <c r="D58" s="42" t="s">
        <v>642</v>
      </c>
      <c r="E58" s="34" t="s">
        <v>194</v>
      </c>
      <c r="F58" s="28">
        <v>304757970</v>
      </c>
    </row>
    <row r="59" spans="1:6" s="13" customFormat="1" ht="85.5" customHeight="1" x14ac:dyDescent="0.25">
      <c r="A59" s="27">
        <f t="shared" si="2"/>
        <v>51</v>
      </c>
      <c r="B59" s="14" t="s">
        <v>197</v>
      </c>
      <c r="C59" s="35" t="s">
        <v>198</v>
      </c>
      <c r="D59" s="61"/>
      <c r="E59" s="61"/>
      <c r="F59" s="61"/>
    </row>
    <row r="60" spans="1:6" s="7" customFormat="1" ht="85.5" customHeight="1" x14ac:dyDescent="0.25">
      <c r="A60" s="27">
        <f t="shared" si="2"/>
        <v>52</v>
      </c>
      <c r="B60" s="6" t="s">
        <v>199</v>
      </c>
      <c r="C60" s="35" t="s">
        <v>198</v>
      </c>
      <c r="D60" s="61"/>
      <c r="E60" s="61"/>
      <c r="F60" s="61"/>
    </row>
    <row r="61" spans="1:6" s="13" customFormat="1" ht="85.5" customHeight="1" x14ac:dyDescent="0.25">
      <c r="A61" s="27">
        <f t="shared" si="2"/>
        <v>53</v>
      </c>
      <c r="B61" s="19" t="s">
        <v>200</v>
      </c>
      <c r="C61" s="35" t="s">
        <v>198</v>
      </c>
      <c r="D61" s="61"/>
      <c r="E61" s="61"/>
      <c r="F61" s="61"/>
    </row>
    <row r="62" spans="1:6" s="13" customFormat="1" ht="85.5" customHeight="1" x14ac:dyDescent="0.25">
      <c r="A62" s="27">
        <f t="shared" si="2"/>
        <v>54</v>
      </c>
      <c r="B62" s="19" t="s">
        <v>201</v>
      </c>
      <c r="C62" s="35" t="s">
        <v>193</v>
      </c>
      <c r="D62" s="61"/>
      <c r="E62" s="61"/>
      <c r="F62" s="61"/>
    </row>
    <row r="63" spans="1:6" s="13" customFormat="1" ht="85.5" customHeight="1" x14ac:dyDescent="0.25">
      <c r="A63" s="27">
        <f t="shared" si="2"/>
        <v>55</v>
      </c>
      <c r="B63" s="14" t="s">
        <v>202</v>
      </c>
      <c r="C63" s="35">
        <v>1</v>
      </c>
      <c r="D63" s="14" t="s">
        <v>598</v>
      </c>
      <c r="E63" s="6" t="s">
        <v>14</v>
      </c>
      <c r="F63" s="6" t="s">
        <v>14</v>
      </c>
    </row>
    <row r="64" spans="1:6" s="7" customFormat="1" ht="104.25" customHeight="1" x14ac:dyDescent="0.25">
      <c r="A64" s="27">
        <f t="shared" si="2"/>
        <v>56</v>
      </c>
      <c r="B64" s="14" t="s">
        <v>21</v>
      </c>
      <c r="C64" s="35">
        <v>1</v>
      </c>
      <c r="D64" s="62" t="s">
        <v>636</v>
      </c>
      <c r="E64" s="14" t="s">
        <v>14</v>
      </c>
      <c r="F64" s="36">
        <v>36771247.960000001</v>
      </c>
    </row>
    <row r="65" spans="1:6" ht="45" x14ac:dyDescent="0.25">
      <c r="A65" s="27">
        <f t="shared" si="2"/>
        <v>57</v>
      </c>
      <c r="B65" s="20" t="s">
        <v>27</v>
      </c>
      <c r="C65" s="35">
        <v>1</v>
      </c>
      <c r="D65" s="8" t="s">
        <v>226</v>
      </c>
      <c r="E65" s="14" t="s">
        <v>28</v>
      </c>
      <c r="F65" s="11">
        <v>40863817.780000001</v>
      </c>
    </row>
    <row r="66" spans="1:6" ht="60" x14ac:dyDescent="0.25">
      <c r="A66" s="27">
        <f t="shared" si="2"/>
        <v>58</v>
      </c>
      <c r="B66" s="21" t="s">
        <v>29</v>
      </c>
      <c r="C66" s="35">
        <v>1</v>
      </c>
      <c r="D66" s="8" t="s">
        <v>593</v>
      </c>
      <c r="E66" s="14" t="s">
        <v>28</v>
      </c>
      <c r="F66" s="11">
        <v>73222593.489999995</v>
      </c>
    </row>
    <row r="67" spans="1:6" ht="60" x14ac:dyDescent="0.25">
      <c r="A67" s="27">
        <f t="shared" si="2"/>
        <v>59</v>
      </c>
      <c r="B67" s="21" t="s">
        <v>30</v>
      </c>
      <c r="C67" s="35">
        <v>1</v>
      </c>
      <c r="D67" s="6" t="s">
        <v>593</v>
      </c>
      <c r="E67" s="14" t="s">
        <v>28</v>
      </c>
      <c r="F67" s="11">
        <v>46950759.689999998</v>
      </c>
    </row>
    <row r="68" spans="1:6" ht="60" x14ac:dyDescent="0.25">
      <c r="A68" s="27">
        <f t="shared" si="2"/>
        <v>60</v>
      </c>
      <c r="B68" s="22" t="s">
        <v>31</v>
      </c>
      <c r="C68" s="35">
        <v>1</v>
      </c>
      <c r="D68" s="6" t="s">
        <v>593</v>
      </c>
      <c r="E68" s="14" t="s">
        <v>28</v>
      </c>
      <c r="F68" s="11">
        <v>64126226.350000001</v>
      </c>
    </row>
    <row r="69" spans="1:6" ht="60" x14ac:dyDescent="0.25">
      <c r="A69" s="27">
        <f t="shared" si="2"/>
        <v>61</v>
      </c>
      <c r="B69" s="22" t="s">
        <v>32</v>
      </c>
      <c r="C69" s="35">
        <v>1</v>
      </c>
      <c r="D69" s="6" t="s">
        <v>593</v>
      </c>
      <c r="E69" s="14" t="s">
        <v>28</v>
      </c>
      <c r="F69" s="11">
        <v>78346777.310000002</v>
      </c>
    </row>
    <row r="70" spans="1:6" ht="60" x14ac:dyDescent="0.25">
      <c r="A70" s="27">
        <f t="shared" si="2"/>
        <v>62</v>
      </c>
      <c r="B70" s="57" t="s">
        <v>33</v>
      </c>
      <c r="C70" s="35">
        <v>1</v>
      </c>
      <c r="D70" s="6" t="s">
        <v>593</v>
      </c>
      <c r="E70" s="14" t="s">
        <v>28</v>
      </c>
      <c r="F70" s="11">
        <v>45289808.960000001</v>
      </c>
    </row>
    <row r="71" spans="1:6" ht="60" x14ac:dyDescent="0.25">
      <c r="A71" s="27">
        <f t="shared" si="2"/>
        <v>63</v>
      </c>
      <c r="B71" s="57" t="s">
        <v>34</v>
      </c>
      <c r="C71" s="35">
        <v>1</v>
      </c>
      <c r="D71" s="6" t="s">
        <v>593</v>
      </c>
      <c r="E71" s="14" t="s">
        <v>28</v>
      </c>
      <c r="F71" s="11">
        <v>73426569.209999993</v>
      </c>
    </row>
    <row r="72" spans="1:6" ht="60" x14ac:dyDescent="0.25">
      <c r="A72" s="27">
        <f t="shared" si="2"/>
        <v>64</v>
      </c>
      <c r="B72" s="58" t="s">
        <v>35</v>
      </c>
      <c r="C72" s="35">
        <v>1</v>
      </c>
      <c r="D72" s="6" t="s">
        <v>593</v>
      </c>
      <c r="E72" s="14" t="s">
        <v>28</v>
      </c>
      <c r="F72" s="11">
        <v>54229349.630000003</v>
      </c>
    </row>
    <row r="73" spans="1:6" ht="60" x14ac:dyDescent="0.25">
      <c r="A73" s="27">
        <f t="shared" si="2"/>
        <v>65</v>
      </c>
      <c r="B73" s="57" t="s">
        <v>36</v>
      </c>
      <c r="C73" s="35">
        <v>1</v>
      </c>
      <c r="D73" s="6" t="s">
        <v>593</v>
      </c>
      <c r="E73" s="14" t="s">
        <v>28</v>
      </c>
      <c r="F73" s="11">
        <v>80686135.200000003</v>
      </c>
    </row>
    <row r="74" spans="1:6" ht="45" x14ac:dyDescent="0.25">
      <c r="A74" s="27">
        <f t="shared" si="2"/>
        <v>66</v>
      </c>
      <c r="B74" s="57" t="s">
        <v>37</v>
      </c>
      <c r="C74" s="35">
        <v>1</v>
      </c>
      <c r="D74" s="6" t="s">
        <v>593</v>
      </c>
      <c r="E74" s="14" t="s">
        <v>28</v>
      </c>
      <c r="F74" s="11">
        <v>120955174.45999999</v>
      </c>
    </row>
    <row r="75" spans="1:6" ht="60" x14ac:dyDescent="0.25">
      <c r="A75" s="27">
        <f t="shared" si="2"/>
        <v>67</v>
      </c>
      <c r="B75" s="57" t="s">
        <v>38</v>
      </c>
      <c r="C75" s="35">
        <v>1</v>
      </c>
      <c r="D75" s="6" t="s">
        <v>593</v>
      </c>
      <c r="E75" s="14" t="s">
        <v>28</v>
      </c>
      <c r="F75" s="11">
        <v>111907677.17</v>
      </c>
    </row>
    <row r="76" spans="1:6" ht="75" x14ac:dyDescent="0.25">
      <c r="A76" s="27">
        <f t="shared" si="2"/>
        <v>68</v>
      </c>
      <c r="B76" s="57" t="s">
        <v>39</v>
      </c>
      <c r="C76" s="35">
        <v>1</v>
      </c>
      <c r="D76" s="6" t="s">
        <v>597</v>
      </c>
      <c r="E76" s="14" t="s">
        <v>28</v>
      </c>
      <c r="F76" s="11">
        <v>99712763.969999999</v>
      </c>
    </row>
    <row r="77" spans="1:6" ht="60" x14ac:dyDescent="0.25">
      <c r="A77" s="27">
        <f t="shared" si="2"/>
        <v>69</v>
      </c>
      <c r="B77" s="57" t="s">
        <v>40</v>
      </c>
      <c r="C77" s="35">
        <v>1</v>
      </c>
      <c r="D77" s="6" t="s">
        <v>593</v>
      </c>
      <c r="E77" s="14" t="s">
        <v>28</v>
      </c>
      <c r="F77" s="11">
        <v>75957253.359999999</v>
      </c>
    </row>
    <row r="78" spans="1:6" ht="60" x14ac:dyDescent="0.25">
      <c r="A78" s="27">
        <f t="shared" si="2"/>
        <v>70</v>
      </c>
      <c r="B78" s="57" t="s">
        <v>41</v>
      </c>
      <c r="C78" s="35">
        <v>1</v>
      </c>
      <c r="D78" s="6" t="s">
        <v>593</v>
      </c>
      <c r="E78" s="14" t="s">
        <v>28</v>
      </c>
      <c r="F78" s="11">
        <v>40956456.170000002</v>
      </c>
    </row>
    <row r="79" spans="1:6" ht="60" x14ac:dyDescent="0.25">
      <c r="A79" s="27">
        <f t="shared" si="2"/>
        <v>71</v>
      </c>
      <c r="B79" s="57" t="s">
        <v>42</v>
      </c>
      <c r="C79" s="35">
        <v>1</v>
      </c>
      <c r="D79" s="6" t="s">
        <v>596</v>
      </c>
      <c r="E79" s="14" t="s">
        <v>28</v>
      </c>
      <c r="F79" s="11">
        <v>96987982.849999994</v>
      </c>
    </row>
    <row r="80" spans="1:6" ht="60" x14ac:dyDescent="0.25">
      <c r="A80" s="27">
        <f t="shared" si="2"/>
        <v>72</v>
      </c>
      <c r="B80" s="57" t="s">
        <v>43</v>
      </c>
      <c r="C80" s="35">
        <v>1</v>
      </c>
      <c r="D80" s="6" t="s">
        <v>593</v>
      </c>
      <c r="E80" s="14" t="s">
        <v>28</v>
      </c>
      <c r="F80" s="11">
        <v>40137689.119999997</v>
      </c>
    </row>
    <row r="81" spans="1:6" ht="90" x14ac:dyDescent="0.25">
      <c r="A81" s="27">
        <f t="shared" si="2"/>
        <v>73</v>
      </c>
      <c r="B81" s="57" t="s">
        <v>44</v>
      </c>
      <c r="C81" s="35">
        <v>1</v>
      </c>
      <c r="D81" s="6" t="s">
        <v>593</v>
      </c>
      <c r="E81" s="14" t="s">
        <v>28</v>
      </c>
      <c r="F81" s="11">
        <v>63622084.259999998</v>
      </c>
    </row>
    <row r="82" spans="1:6" ht="60" x14ac:dyDescent="0.25">
      <c r="A82" s="27">
        <f t="shared" si="2"/>
        <v>74</v>
      </c>
      <c r="B82" s="57" t="s">
        <v>45</v>
      </c>
      <c r="C82" s="35">
        <v>1</v>
      </c>
      <c r="D82" s="6" t="s">
        <v>595</v>
      </c>
      <c r="E82" s="14" t="s">
        <v>28</v>
      </c>
      <c r="F82" s="11">
        <v>60618653.509999998</v>
      </c>
    </row>
    <row r="83" spans="1:6" ht="45" x14ac:dyDescent="0.25">
      <c r="A83" s="27">
        <f t="shared" si="2"/>
        <v>75</v>
      </c>
      <c r="B83" s="57" t="s">
        <v>46</v>
      </c>
      <c r="C83" s="35">
        <v>1</v>
      </c>
      <c r="D83" s="6" t="s">
        <v>594</v>
      </c>
      <c r="E83" s="14" t="s">
        <v>28</v>
      </c>
      <c r="F83" s="11">
        <v>7351358.8300000001</v>
      </c>
    </row>
    <row r="84" spans="1:6" ht="60" x14ac:dyDescent="0.25">
      <c r="A84" s="27">
        <f t="shared" si="2"/>
        <v>76</v>
      </c>
      <c r="B84" s="57" t="s">
        <v>47</v>
      </c>
      <c r="C84" s="35">
        <v>1</v>
      </c>
      <c r="D84" s="6" t="s">
        <v>593</v>
      </c>
      <c r="E84" s="14" t="s">
        <v>28</v>
      </c>
      <c r="F84" s="11">
        <v>68883193.930000007</v>
      </c>
    </row>
    <row r="85" spans="1:6" ht="60" x14ac:dyDescent="0.25">
      <c r="A85" s="27">
        <f t="shared" si="2"/>
        <v>77</v>
      </c>
      <c r="B85" s="57" t="s">
        <v>48</v>
      </c>
      <c r="C85" s="35">
        <v>1</v>
      </c>
      <c r="D85" s="6" t="s">
        <v>593</v>
      </c>
      <c r="E85" s="14" t="s">
        <v>28</v>
      </c>
      <c r="F85" s="11">
        <v>56315650.369999997</v>
      </c>
    </row>
    <row r="86" spans="1:6" ht="60" x14ac:dyDescent="0.25">
      <c r="A86" s="27">
        <f t="shared" si="2"/>
        <v>78</v>
      </c>
      <c r="B86" s="57" t="s">
        <v>49</v>
      </c>
      <c r="C86" s="35">
        <v>1</v>
      </c>
      <c r="D86" s="6" t="s">
        <v>593</v>
      </c>
      <c r="E86" s="14" t="s">
        <v>28</v>
      </c>
      <c r="F86" s="11">
        <v>76088475.120000005</v>
      </c>
    </row>
    <row r="87" spans="1:6" ht="60" x14ac:dyDescent="0.25">
      <c r="A87" s="27">
        <f t="shared" si="2"/>
        <v>79</v>
      </c>
      <c r="B87" s="59" t="s">
        <v>50</v>
      </c>
      <c r="C87" s="35">
        <v>1</v>
      </c>
      <c r="D87" s="6" t="s">
        <v>593</v>
      </c>
      <c r="E87" s="14" t="s">
        <v>28</v>
      </c>
      <c r="F87" s="11">
        <v>31792371.170000002</v>
      </c>
    </row>
    <row r="88" spans="1:6" ht="60" x14ac:dyDescent="0.25">
      <c r="A88" s="27">
        <f t="shared" si="2"/>
        <v>80</v>
      </c>
      <c r="B88" s="59" t="s">
        <v>51</v>
      </c>
      <c r="C88" s="35">
        <v>1</v>
      </c>
      <c r="D88" s="6" t="s">
        <v>593</v>
      </c>
      <c r="E88" s="14" t="s">
        <v>28</v>
      </c>
      <c r="F88" s="11">
        <v>93432200.849999994</v>
      </c>
    </row>
    <row r="89" spans="1:6" ht="60" x14ac:dyDescent="0.25">
      <c r="A89" s="27">
        <f t="shared" si="2"/>
        <v>81</v>
      </c>
      <c r="B89" s="57" t="s">
        <v>52</v>
      </c>
      <c r="C89" s="35">
        <v>1</v>
      </c>
      <c r="D89" s="6" t="s">
        <v>593</v>
      </c>
      <c r="E89" s="14" t="s">
        <v>28</v>
      </c>
      <c r="F89" s="11">
        <v>57923496.079999998</v>
      </c>
    </row>
    <row r="90" spans="1:6" ht="45" x14ac:dyDescent="0.25">
      <c r="A90" s="27">
        <f t="shared" si="2"/>
        <v>82</v>
      </c>
      <c r="B90" s="59" t="s">
        <v>53</v>
      </c>
      <c r="C90" s="35">
        <v>1</v>
      </c>
      <c r="D90" s="6" t="s">
        <v>593</v>
      </c>
      <c r="E90" s="14" t="s">
        <v>28</v>
      </c>
      <c r="F90" s="11">
        <v>13712417.529999999</v>
      </c>
    </row>
    <row r="91" spans="1:6" ht="60" x14ac:dyDescent="0.25">
      <c r="A91" s="27">
        <f t="shared" si="2"/>
        <v>83</v>
      </c>
      <c r="B91" s="57" t="s">
        <v>54</v>
      </c>
      <c r="C91" s="35">
        <v>1</v>
      </c>
      <c r="D91" s="6" t="s">
        <v>592</v>
      </c>
      <c r="E91" s="14" t="s">
        <v>28</v>
      </c>
      <c r="F91" s="11">
        <v>122722590.12</v>
      </c>
    </row>
    <row r="92" spans="1:6" ht="60" x14ac:dyDescent="0.25">
      <c r="A92" s="27">
        <f t="shared" si="2"/>
        <v>84</v>
      </c>
      <c r="B92" s="23" t="s">
        <v>55</v>
      </c>
      <c r="C92" s="35">
        <v>1</v>
      </c>
      <c r="D92" s="6" t="s">
        <v>592</v>
      </c>
      <c r="E92" s="14" t="s">
        <v>28</v>
      </c>
      <c r="F92" s="11">
        <v>83669471.849999994</v>
      </c>
    </row>
    <row r="93" spans="1:6" ht="75" x14ac:dyDescent="0.25">
      <c r="A93" s="27">
        <f t="shared" si="2"/>
        <v>85</v>
      </c>
      <c r="B93" s="24" t="s">
        <v>56</v>
      </c>
      <c r="C93" s="35">
        <v>1</v>
      </c>
      <c r="D93" s="8" t="s">
        <v>591</v>
      </c>
      <c r="E93" s="14" t="s">
        <v>28</v>
      </c>
      <c r="F93" s="11">
        <f>108037004+28238952.43</f>
        <v>136275956.43000001</v>
      </c>
    </row>
    <row r="94" spans="1:6" ht="45" x14ac:dyDescent="0.25">
      <c r="A94" s="27">
        <f t="shared" si="2"/>
        <v>86</v>
      </c>
      <c r="B94" s="24" t="s">
        <v>57</v>
      </c>
      <c r="C94" s="35">
        <v>1</v>
      </c>
      <c r="D94" s="8" t="s">
        <v>590</v>
      </c>
      <c r="E94" s="14" t="s">
        <v>28</v>
      </c>
      <c r="F94" s="11">
        <f>103641180+89293874.47</f>
        <v>192935054.47</v>
      </c>
    </row>
    <row r="95" spans="1:6" ht="75" x14ac:dyDescent="0.25">
      <c r="A95" s="27">
        <f t="shared" si="2"/>
        <v>87</v>
      </c>
      <c r="B95" s="24" t="s">
        <v>58</v>
      </c>
      <c r="C95" s="35">
        <v>1</v>
      </c>
      <c r="D95" s="8" t="s">
        <v>590</v>
      </c>
      <c r="E95" s="14" t="s">
        <v>28</v>
      </c>
      <c r="F95" s="11">
        <f>102608700+35927093.3</f>
        <v>138535793.30000001</v>
      </c>
    </row>
    <row r="96" spans="1:6" ht="75" x14ac:dyDescent="0.25">
      <c r="A96" s="27">
        <f t="shared" si="2"/>
        <v>88</v>
      </c>
      <c r="B96" s="24" t="s">
        <v>59</v>
      </c>
      <c r="C96" s="35">
        <v>1</v>
      </c>
      <c r="D96" s="8" t="s">
        <v>589</v>
      </c>
      <c r="E96" s="14" t="s">
        <v>28</v>
      </c>
      <c r="F96" s="11">
        <f>59087200+26032532</f>
        <v>85119732</v>
      </c>
    </row>
    <row r="97" spans="1:6" ht="30" x14ac:dyDescent="0.25">
      <c r="A97" s="27">
        <f t="shared" si="2"/>
        <v>89</v>
      </c>
      <c r="B97" s="24" t="s">
        <v>60</v>
      </c>
      <c r="C97" s="35">
        <v>1</v>
      </c>
      <c r="D97" s="8" t="s">
        <v>589</v>
      </c>
      <c r="E97" s="14" t="s">
        <v>28</v>
      </c>
      <c r="F97" s="11">
        <f>80939790+44282100</f>
        <v>125221890</v>
      </c>
    </row>
    <row r="98" spans="1:6" ht="45" x14ac:dyDescent="0.25">
      <c r="A98" s="27">
        <f t="shared" si="2"/>
        <v>90</v>
      </c>
      <c r="B98" s="24" t="s">
        <v>61</v>
      </c>
      <c r="C98" s="35">
        <v>1</v>
      </c>
      <c r="D98" s="8" t="s">
        <v>589</v>
      </c>
      <c r="E98" s="14" t="s">
        <v>28</v>
      </c>
      <c r="F98" s="11">
        <f>21108900+22906100</f>
        <v>44015000</v>
      </c>
    </row>
    <row r="99" spans="1:6" ht="60" x14ac:dyDescent="0.25">
      <c r="A99" s="27">
        <f t="shared" si="2"/>
        <v>91</v>
      </c>
      <c r="B99" s="24" t="s">
        <v>62</v>
      </c>
      <c r="C99" s="35">
        <v>1</v>
      </c>
      <c r="D99" s="8" t="s">
        <v>588</v>
      </c>
      <c r="E99" s="14" t="s">
        <v>28</v>
      </c>
      <c r="F99" s="11">
        <f>75735400+22222988.8</f>
        <v>97958388.799999997</v>
      </c>
    </row>
    <row r="100" spans="1:6" ht="45" x14ac:dyDescent="0.25">
      <c r="A100" s="27">
        <f t="shared" si="2"/>
        <v>92</v>
      </c>
      <c r="B100" s="24" t="s">
        <v>63</v>
      </c>
      <c r="C100" s="35">
        <v>1</v>
      </c>
      <c r="D100" s="8" t="s">
        <v>587</v>
      </c>
      <c r="E100" s="14" t="s">
        <v>28</v>
      </c>
      <c r="F100" s="11">
        <f>812413476+176662708</f>
        <v>989076184</v>
      </c>
    </row>
    <row r="101" spans="1:6" ht="75" x14ac:dyDescent="0.25">
      <c r="A101" s="27">
        <f t="shared" si="2"/>
        <v>93</v>
      </c>
      <c r="B101" s="24" t="s">
        <v>64</v>
      </c>
      <c r="C101" s="35">
        <v>1</v>
      </c>
      <c r="D101" s="8" t="s">
        <v>586</v>
      </c>
      <c r="E101" s="14" t="s">
        <v>28</v>
      </c>
      <c r="F101" s="11">
        <f>149418600+81198845.34</f>
        <v>230617445.34</v>
      </c>
    </row>
    <row r="102" spans="1:6" ht="75" x14ac:dyDescent="0.25">
      <c r="A102" s="27">
        <f t="shared" si="2"/>
        <v>94</v>
      </c>
      <c r="B102" s="24" t="s">
        <v>65</v>
      </c>
      <c r="C102" s="35">
        <v>1</v>
      </c>
      <c r="D102" s="8" t="s">
        <v>585</v>
      </c>
      <c r="E102" s="14" t="s">
        <v>28</v>
      </c>
      <c r="F102" s="11">
        <f>106100000+15733590</f>
        <v>121833590</v>
      </c>
    </row>
    <row r="103" spans="1:6" ht="75" x14ac:dyDescent="0.25">
      <c r="A103" s="27">
        <f t="shared" si="2"/>
        <v>95</v>
      </c>
      <c r="B103" s="25" t="s">
        <v>66</v>
      </c>
      <c r="C103" s="35">
        <v>1</v>
      </c>
      <c r="D103" s="8" t="s">
        <v>584</v>
      </c>
      <c r="E103" s="14" t="s">
        <v>28</v>
      </c>
      <c r="F103" s="11">
        <v>35302828</v>
      </c>
    </row>
    <row r="104" spans="1:6" ht="90" x14ac:dyDescent="0.25">
      <c r="A104" s="27">
        <f t="shared" si="2"/>
        <v>96</v>
      </c>
      <c r="B104" s="25" t="s">
        <v>67</v>
      </c>
      <c r="C104" s="35">
        <v>1</v>
      </c>
      <c r="D104" s="8" t="s">
        <v>583</v>
      </c>
      <c r="E104" s="14" t="s">
        <v>28</v>
      </c>
      <c r="F104" s="11">
        <v>67543896</v>
      </c>
    </row>
    <row r="105" spans="1:6" ht="45" x14ac:dyDescent="0.25">
      <c r="A105" s="27">
        <f t="shared" si="2"/>
        <v>97</v>
      </c>
      <c r="B105" s="30" t="s">
        <v>68</v>
      </c>
      <c r="C105" s="35">
        <v>1</v>
      </c>
      <c r="D105" s="8" t="s">
        <v>219</v>
      </c>
      <c r="E105" s="14" t="s">
        <v>28</v>
      </c>
      <c r="F105" s="11">
        <v>67546340</v>
      </c>
    </row>
    <row r="106" spans="1:6" ht="45" x14ac:dyDescent="0.25">
      <c r="A106" s="27">
        <f t="shared" si="2"/>
        <v>98</v>
      </c>
      <c r="B106" s="30" t="s">
        <v>69</v>
      </c>
      <c r="C106" s="35">
        <v>1</v>
      </c>
      <c r="D106" s="8" t="s">
        <v>221</v>
      </c>
      <c r="E106" s="14" t="s">
        <v>28</v>
      </c>
      <c r="F106" s="11">
        <v>65323435</v>
      </c>
    </row>
    <row r="107" spans="1:6" ht="45" x14ac:dyDescent="0.25">
      <c r="A107" s="27">
        <f t="shared" si="2"/>
        <v>99</v>
      </c>
      <c r="B107" s="30" t="s">
        <v>70</v>
      </c>
      <c r="C107" s="35">
        <v>1</v>
      </c>
      <c r="D107" s="8" t="s">
        <v>219</v>
      </c>
      <c r="E107" s="14" t="s">
        <v>28</v>
      </c>
      <c r="F107" s="11">
        <v>85768500</v>
      </c>
    </row>
    <row r="108" spans="1:6" ht="45" x14ac:dyDescent="0.25">
      <c r="A108" s="27">
        <f t="shared" si="2"/>
        <v>100</v>
      </c>
      <c r="B108" s="30" t="s">
        <v>71</v>
      </c>
      <c r="C108" s="35">
        <v>1</v>
      </c>
      <c r="D108" s="8" t="s">
        <v>219</v>
      </c>
      <c r="E108" s="14" t="s">
        <v>28</v>
      </c>
      <c r="F108" s="11">
        <v>62739665</v>
      </c>
    </row>
    <row r="109" spans="1:6" ht="45" x14ac:dyDescent="0.25">
      <c r="A109" s="27">
        <f t="shared" si="2"/>
        <v>101</v>
      </c>
      <c r="B109" s="30" t="s">
        <v>72</v>
      </c>
      <c r="C109" s="35">
        <v>1</v>
      </c>
      <c r="D109" s="8" t="s">
        <v>221</v>
      </c>
      <c r="E109" s="14" t="s">
        <v>28</v>
      </c>
      <c r="F109" s="11">
        <v>234013561</v>
      </c>
    </row>
    <row r="110" spans="1:6" ht="45" x14ac:dyDescent="0.25">
      <c r="A110" s="27">
        <f t="shared" si="2"/>
        <v>102</v>
      </c>
      <c r="B110" s="30" t="s">
        <v>73</v>
      </c>
      <c r="C110" s="35">
        <v>1</v>
      </c>
      <c r="D110" s="8" t="s">
        <v>219</v>
      </c>
      <c r="E110" s="14" t="s">
        <v>28</v>
      </c>
      <c r="F110" s="11">
        <v>56289030</v>
      </c>
    </row>
    <row r="111" spans="1:6" ht="45" x14ac:dyDescent="0.25">
      <c r="A111" s="27">
        <f t="shared" si="2"/>
        <v>103</v>
      </c>
      <c r="B111" s="30" t="s">
        <v>74</v>
      </c>
      <c r="C111" s="35">
        <v>1</v>
      </c>
      <c r="D111" s="8" t="s">
        <v>221</v>
      </c>
      <c r="E111" s="14" t="s">
        <v>28</v>
      </c>
      <c r="F111" s="11">
        <v>155027576</v>
      </c>
    </row>
    <row r="112" spans="1:6" ht="45" x14ac:dyDescent="0.25">
      <c r="A112" s="27">
        <f t="shared" si="2"/>
        <v>104</v>
      </c>
      <c r="B112" s="30" t="s">
        <v>75</v>
      </c>
      <c r="C112" s="35">
        <v>1</v>
      </c>
      <c r="D112" s="8" t="s">
        <v>221</v>
      </c>
      <c r="E112" s="14" t="s">
        <v>28</v>
      </c>
      <c r="F112" s="11">
        <v>73112814</v>
      </c>
    </row>
    <row r="113" spans="1:6" ht="60" x14ac:dyDescent="0.25">
      <c r="A113" s="27">
        <f t="shared" si="2"/>
        <v>105</v>
      </c>
      <c r="B113" s="30" t="s">
        <v>76</v>
      </c>
      <c r="C113" s="35">
        <v>1</v>
      </c>
      <c r="D113" s="8" t="s">
        <v>221</v>
      </c>
      <c r="E113" s="14" t="s">
        <v>28</v>
      </c>
      <c r="F113" s="11">
        <v>53200229</v>
      </c>
    </row>
    <row r="114" spans="1:6" ht="45" x14ac:dyDescent="0.25">
      <c r="A114" s="27">
        <f t="shared" si="2"/>
        <v>106</v>
      </c>
      <c r="B114" s="30" t="s">
        <v>77</v>
      </c>
      <c r="C114" s="35">
        <v>1</v>
      </c>
      <c r="D114" s="14" t="s">
        <v>219</v>
      </c>
      <c r="E114" s="14" t="s">
        <v>28</v>
      </c>
      <c r="F114" s="11">
        <v>76905604</v>
      </c>
    </row>
    <row r="115" spans="1:6" ht="45" x14ac:dyDescent="0.25">
      <c r="A115" s="27">
        <f t="shared" si="2"/>
        <v>107</v>
      </c>
      <c r="B115" s="30" t="s">
        <v>78</v>
      </c>
      <c r="C115" s="35">
        <v>1</v>
      </c>
      <c r="D115" s="14" t="s">
        <v>221</v>
      </c>
      <c r="E115" s="14" t="s">
        <v>28</v>
      </c>
      <c r="F115" s="11">
        <v>122740170</v>
      </c>
    </row>
    <row r="116" spans="1:6" ht="45" x14ac:dyDescent="0.25">
      <c r="A116" s="27">
        <f t="shared" si="2"/>
        <v>108</v>
      </c>
      <c r="B116" s="31" t="s">
        <v>79</v>
      </c>
      <c r="C116" s="35">
        <v>1</v>
      </c>
      <c r="D116" s="14" t="s">
        <v>219</v>
      </c>
      <c r="E116" s="14" t="s">
        <v>28</v>
      </c>
      <c r="F116" s="11">
        <v>77847378</v>
      </c>
    </row>
    <row r="117" spans="1:6" ht="45" x14ac:dyDescent="0.25">
      <c r="A117" s="27">
        <f t="shared" si="2"/>
        <v>109</v>
      </c>
      <c r="B117" s="31" t="s">
        <v>80</v>
      </c>
      <c r="C117" s="35">
        <v>1</v>
      </c>
      <c r="D117" s="14" t="s">
        <v>221</v>
      </c>
      <c r="E117" s="14" t="s">
        <v>28</v>
      </c>
      <c r="F117" s="11">
        <v>66219679</v>
      </c>
    </row>
    <row r="118" spans="1:6" ht="45" x14ac:dyDescent="0.25">
      <c r="A118" s="27">
        <f t="shared" si="2"/>
        <v>110</v>
      </c>
      <c r="B118" s="32" t="s">
        <v>81</v>
      </c>
      <c r="C118" s="35">
        <v>1</v>
      </c>
      <c r="D118" s="14" t="s">
        <v>219</v>
      </c>
      <c r="E118" s="14" t="s">
        <v>28</v>
      </c>
      <c r="F118" s="11">
        <v>103117807</v>
      </c>
    </row>
    <row r="119" spans="1:6" ht="90" x14ac:dyDescent="0.25">
      <c r="A119" s="27">
        <f t="shared" ref="A119:A177" si="3">A118+1</f>
        <v>111</v>
      </c>
      <c r="B119" s="25" t="s">
        <v>164</v>
      </c>
      <c r="C119" s="35">
        <v>1</v>
      </c>
      <c r="D119" s="63" t="s">
        <v>550</v>
      </c>
      <c r="E119" s="14" t="s">
        <v>28</v>
      </c>
      <c r="F119" s="11">
        <v>74344059</v>
      </c>
    </row>
    <row r="120" spans="1:6" ht="75" x14ac:dyDescent="0.25">
      <c r="A120" s="27">
        <f t="shared" si="3"/>
        <v>112</v>
      </c>
      <c r="B120" s="25" t="s">
        <v>82</v>
      </c>
      <c r="C120" s="35">
        <v>1</v>
      </c>
      <c r="D120" s="63" t="s">
        <v>209</v>
      </c>
      <c r="E120" s="14" t="s">
        <v>28</v>
      </c>
      <c r="F120" s="11">
        <v>44036510</v>
      </c>
    </row>
    <row r="121" spans="1:6" ht="75" x14ac:dyDescent="0.25">
      <c r="A121" s="27">
        <f t="shared" si="3"/>
        <v>113</v>
      </c>
      <c r="B121" s="25" t="s">
        <v>83</v>
      </c>
      <c r="C121" s="35">
        <v>1</v>
      </c>
      <c r="D121" s="63" t="s">
        <v>209</v>
      </c>
      <c r="E121" s="14" t="s">
        <v>28</v>
      </c>
      <c r="F121" s="11">
        <v>47734315</v>
      </c>
    </row>
    <row r="122" spans="1:6" ht="75" x14ac:dyDescent="0.25">
      <c r="A122" s="27">
        <f t="shared" si="3"/>
        <v>114</v>
      </c>
      <c r="B122" s="25" t="s">
        <v>84</v>
      </c>
      <c r="C122" s="35">
        <v>1</v>
      </c>
      <c r="D122" s="63" t="s">
        <v>209</v>
      </c>
      <c r="E122" s="14" t="s">
        <v>28</v>
      </c>
      <c r="F122" s="11">
        <v>61467500</v>
      </c>
    </row>
    <row r="123" spans="1:6" ht="75" x14ac:dyDescent="0.25">
      <c r="A123" s="27">
        <f t="shared" si="3"/>
        <v>115</v>
      </c>
      <c r="B123" s="25" t="s">
        <v>85</v>
      </c>
      <c r="C123" s="35">
        <v>1</v>
      </c>
      <c r="D123" s="63" t="s">
        <v>209</v>
      </c>
      <c r="E123" s="14" t="s">
        <v>28</v>
      </c>
      <c r="F123" s="11">
        <v>55669600</v>
      </c>
    </row>
    <row r="124" spans="1:6" ht="75" x14ac:dyDescent="0.25">
      <c r="A124" s="27">
        <f t="shared" si="3"/>
        <v>116</v>
      </c>
      <c r="B124" s="25" t="s">
        <v>86</v>
      </c>
      <c r="C124" s="35">
        <v>1</v>
      </c>
      <c r="D124" s="63" t="s">
        <v>209</v>
      </c>
      <c r="E124" s="14" t="s">
        <v>28</v>
      </c>
      <c r="F124" s="11">
        <v>55784100</v>
      </c>
    </row>
    <row r="125" spans="1:6" ht="75" x14ac:dyDescent="0.25">
      <c r="A125" s="27">
        <f t="shared" si="3"/>
        <v>117</v>
      </c>
      <c r="B125" s="25" t="s">
        <v>87</v>
      </c>
      <c r="C125" s="35">
        <v>1</v>
      </c>
      <c r="D125" s="8" t="s">
        <v>209</v>
      </c>
      <c r="E125" s="14" t="s">
        <v>28</v>
      </c>
      <c r="F125" s="11">
        <v>61992313</v>
      </c>
    </row>
    <row r="126" spans="1:6" ht="75" x14ac:dyDescent="0.25">
      <c r="A126" s="27">
        <f t="shared" si="3"/>
        <v>118</v>
      </c>
      <c r="B126" s="25" t="s">
        <v>88</v>
      </c>
      <c r="C126" s="35">
        <v>1</v>
      </c>
      <c r="D126" s="8" t="s">
        <v>209</v>
      </c>
      <c r="E126" s="14" t="s">
        <v>28</v>
      </c>
      <c r="F126" s="11">
        <v>38752900</v>
      </c>
    </row>
    <row r="127" spans="1:6" ht="60" x14ac:dyDescent="0.25">
      <c r="A127" s="27">
        <f t="shared" si="3"/>
        <v>119</v>
      </c>
      <c r="B127" s="25" t="s">
        <v>89</v>
      </c>
      <c r="C127" s="35">
        <v>1</v>
      </c>
      <c r="D127" s="8" t="s">
        <v>227</v>
      </c>
      <c r="E127" s="14" t="s">
        <v>28</v>
      </c>
      <c r="F127" s="11">
        <v>23746300</v>
      </c>
    </row>
    <row r="128" spans="1:6" ht="60" x14ac:dyDescent="0.25">
      <c r="A128" s="27">
        <f t="shared" si="3"/>
        <v>120</v>
      </c>
      <c r="B128" s="25" t="s">
        <v>90</v>
      </c>
      <c r="C128" s="35">
        <v>1</v>
      </c>
      <c r="D128" s="8" t="s">
        <v>220</v>
      </c>
      <c r="E128" s="14" t="s">
        <v>28</v>
      </c>
      <c r="F128" s="11">
        <v>495149343</v>
      </c>
    </row>
    <row r="129" spans="1:6" ht="60" x14ac:dyDescent="0.25">
      <c r="A129" s="27">
        <f t="shared" si="3"/>
        <v>121</v>
      </c>
      <c r="B129" s="30" t="s">
        <v>91</v>
      </c>
      <c r="C129" s="35">
        <v>1</v>
      </c>
      <c r="D129" s="8" t="s">
        <v>219</v>
      </c>
      <c r="E129" s="14" t="s">
        <v>28</v>
      </c>
      <c r="F129" s="11">
        <v>136346570</v>
      </c>
    </row>
    <row r="130" spans="1:6" ht="45" x14ac:dyDescent="0.25">
      <c r="A130" s="27">
        <f t="shared" si="3"/>
        <v>122</v>
      </c>
      <c r="B130" s="30" t="s">
        <v>92</v>
      </c>
      <c r="C130" s="35">
        <v>1</v>
      </c>
      <c r="D130" s="8" t="s">
        <v>219</v>
      </c>
      <c r="E130" s="14" t="s">
        <v>28</v>
      </c>
      <c r="F130" s="11">
        <v>67793000</v>
      </c>
    </row>
    <row r="131" spans="1:6" ht="60" x14ac:dyDescent="0.25">
      <c r="A131" s="27">
        <f t="shared" si="3"/>
        <v>123</v>
      </c>
      <c r="B131" s="30" t="s">
        <v>93</v>
      </c>
      <c r="C131" s="35">
        <v>1</v>
      </c>
      <c r="D131" s="14" t="s">
        <v>219</v>
      </c>
      <c r="E131" s="14" t="s">
        <v>28</v>
      </c>
      <c r="F131" s="11">
        <v>155187523</v>
      </c>
    </row>
    <row r="132" spans="1:6" ht="45" x14ac:dyDescent="0.25">
      <c r="A132" s="27">
        <f t="shared" si="3"/>
        <v>124</v>
      </c>
      <c r="B132" s="30" t="s">
        <v>94</v>
      </c>
      <c r="C132" s="35">
        <v>1</v>
      </c>
      <c r="D132" s="14" t="s">
        <v>219</v>
      </c>
      <c r="E132" s="14" t="s">
        <v>28</v>
      </c>
      <c r="F132" s="11">
        <v>155219920</v>
      </c>
    </row>
    <row r="133" spans="1:6" ht="45" x14ac:dyDescent="0.25">
      <c r="A133" s="27">
        <f t="shared" si="3"/>
        <v>125</v>
      </c>
      <c r="B133" s="30" t="s">
        <v>95</v>
      </c>
      <c r="C133" s="35">
        <v>1</v>
      </c>
      <c r="D133" s="14" t="s">
        <v>219</v>
      </c>
      <c r="E133" s="14" t="s">
        <v>28</v>
      </c>
      <c r="F133" s="11">
        <v>137017698</v>
      </c>
    </row>
    <row r="134" spans="1:6" ht="45" x14ac:dyDescent="0.25">
      <c r="A134" s="27">
        <f t="shared" si="3"/>
        <v>126</v>
      </c>
      <c r="B134" s="30" t="s">
        <v>96</v>
      </c>
      <c r="C134" s="35">
        <v>1</v>
      </c>
      <c r="D134" s="14" t="s">
        <v>219</v>
      </c>
      <c r="E134" s="14" t="s">
        <v>28</v>
      </c>
      <c r="F134" s="11">
        <v>120322757</v>
      </c>
    </row>
    <row r="135" spans="1:6" ht="45" x14ac:dyDescent="0.25">
      <c r="A135" s="27">
        <f t="shared" si="3"/>
        <v>127</v>
      </c>
      <c r="B135" s="25" t="s">
        <v>97</v>
      </c>
      <c r="C135" s="35">
        <v>1</v>
      </c>
      <c r="D135" s="14" t="s">
        <v>219</v>
      </c>
      <c r="E135" s="14" t="s">
        <v>28</v>
      </c>
      <c r="F135" s="11">
        <v>119133960</v>
      </c>
    </row>
    <row r="136" spans="1:6" ht="60" x14ac:dyDescent="0.25">
      <c r="A136" s="27">
        <f t="shared" si="3"/>
        <v>128</v>
      </c>
      <c r="B136" s="30" t="s">
        <v>98</v>
      </c>
      <c r="C136" s="35">
        <v>1</v>
      </c>
      <c r="D136" s="14" t="s">
        <v>219</v>
      </c>
      <c r="E136" s="14" t="s">
        <v>28</v>
      </c>
      <c r="F136" s="11">
        <v>91971470</v>
      </c>
    </row>
    <row r="137" spans="1:6" ht="45" x14ac:dyDescent="0.25">
      <c r="A137" s="27">
        <f t="shared" si="3"/>
        <v>129</v>
      </c>
      <c r="B137" s="30" t="s">
        <v>99</v>
      </c>
      <c r="C137" s="35">
        <v>1</v>
      </c>
      <c r="D137" s="14" t="s">
        <v>219</v>
      </c>
      <c r="E137" s="14" t="s">
        <v>28</v>
      </c>
      <c r="F137" s="11">
        <v>65618700</v>
      </c>
    </row>
    <row r="138" spans="1:6" ht="45" x14ac:dyDescent="0.25">
      <c r="A138" s="27">
        <f t="shared" si="3"/>
        <v>130</v>
      </c>
      <c r="B138" s="30" t="s">
        <v>100</v>
      </c>
      <c r="C138" s="35">
        <v>1</v>
      </c>
      <c r="D138" s="14" t="s">
        <v>219</v>
      </c>
      <c r="E138" s="14" t="s">
        <v>28</v>
      </c>
      <c r="F138" s="11">
        <v>186143168</v>
      </c>
    </row>
    <row r="139" spans="1:6" x14ac:dyDescent="0.25">
      <c r="A139" s="27">
        <f t="shared" si="3"/>
        <v>131</v>
      </c>
      <c r="B139" s="42" t="s">
        <v>124</v>
      </c>
      <c r="C139" s="35">
        <v>1</v>
      </c>
      <c r="D139" s="14" t="s">
        <v>206</v>
      </c>
      <c r="E139" s="40" t="s">
        <v>14</v>
      </c>
      <c r="F139" s="36">
        <v>137126181</v>
      </c>
    </row>
    <row r="140" spans="1:6" x14ac:dyDescent="0.25">
      <c r="A140" s="27">
        <f t="shared" si="3"/>
        <v>132</v>
      </c>
      <c r="B140" s="42" t="s">
        <v>125</v>
      </c>
      <c r="C140" s="35">
        <v>1</v>
      </c>
      <c r="D140" s="14" t="s">
        <v>207</v>
      </c>
      <c r="E140" s="40" t="s">
        <v>14</v>
      </c>
      <c r="F140" s="36">
        <v>30084614.870000001</v>
      </c>
    </row>
    <row r="141" spans="1:6" x14ac:dyDescent="0.25">
      <c r="A141" s="27">
        <f t="shared" si="3"/>
        <v>133</v>
      </c>
      <c r="B141" s="42" t="s">
        <v>126</v>
      </c>
      <c r="C141" s="35">
        <v>1</v>
      </c>
      <c r="D141" s="14" t="s">
        <v>208</v>
      </c>
      <c r="E141" s="18">
        <v>0.5</v>
      </c>
      <c r="F141" s="36">
        <v>104875933</v>
      </c>
    </row>
    <row r="142" spans="1:6" x14ac:dyDescent="0.25">
      <c r="A142" s="27">
        <f t="shared" si="3"/>
        <v>134</v>
      </c>
      <c r="B142" s="41" t="s">
        <v>127</v>
      </c>
      <c r="C142" s="35">
        <v>1</v>
      </c>
      <c r="D142" s="34" t="s">
        <v>209</v>
      </c>
      <c r="E142" s="40" t="s">
        <v>14</v>
      </c>
      <c r="F142" s="36">
        <v>122151619.45999999</v>
      </c>
    </row>
    <row r="143" spans="1:6" x14ac:dyDescent="0.25">
      <c r="A143" s="27">
        <f t="shared" si="3"/>
        <v>135</v>
      </c>
      <c r="B143" s="42" t="s">
        <v>128</v>
      </c>
      <c r="C143" s="35">
        <v>1</v>
      </c>
      <c r="D143" s="14" t="s">
        <v>209</v>
      </c>
      <c r="E143" s="40" t="s">
        <v>14</v>
      </c>
      <c r="F143" s="36">
        <v>78292362.489999995</v>
      </c>
    </row>
    <row r="144" spans="1:6" x14ac:dyDescent="0.25">
      <c r="A144" s="27">
        <f t="shared" si="3"/>
        <v>136</v>
      </c>
      <c r="B144" s="42" t="s">
        <v>129</v>
      </c>
      <c r="C144" s="35">
        <v>1</v>
      </c>
      <c r="D144" s="14" t="s">
        <v>206</v>
      </c>
      <c r="E144" s="40" t="s">
        <v>14</v>
      </c>
      <c r="F144" s="36">
        <v>49941804.32</v>
      </c>
    </row>
    <row r="145" spans="1:6" x14ac:dyDescent="0.25">
      <c r="A145" s="27">
        <f t="shared" si="3"/>
        <v>137</v>
      </c>
      <c r="B145" s="41" t="s">
        <v>130</v>
      </c>
      <c r="C145" s="35">
        <v>1</v>
      </c>
      <c r="D145" s="14" t="s">
        <v>210</v>
      </c>
      <c r="E145" s="40" t="s">
        <v>14</v>
      </c>
      <c r="F145" s="36">
        <v>65007293.560000002</v>
      </c>
    </row>
    <row r="146" spans="1:6" x14ac:dyDescent="0.25">
      <c r="A146" s="27">
        <f t="shared" si="3"/>
        <v>138</v>
      </c>
      <c r="B146" s="41" t="s">
        <v>131</v>
      </c>
      <c r="C146" s="35">
        <v>1</v>
      </c>
      <c r="D146" s="14" t="s">
        <v>211</v>
      </c>
      <c r="E146" s="40" t="s">
        <v>14</v>
      </c>
      <c r="F146" s="36">
        <v>35294332.030000001</v>
      </c>
    </row>
    <row r="147" spans="1:6" x14ac:dyDescent="0.25">
      <c r="A147" s="27">
        <f t="shared" si="3"/>
        <v>139</v>
      </c>
      <c r="B147" s="41" t="s">
        <v>132</v>
      </c>
      <c r="C147" s="35">
        <v>1</v>
      </c>
      <c r="D147" s="34" t="s">
        <v>206</v>
      </c>
      <c r="E147" s="40" t="s">
        <v>14</v>
      </c>
      <c r="F147" s="36">
        <v>47039207.060000002</v>
      </c>
    </row>
    <row r="148" spans="1:6" x14ac:dyDescent="0.25">
      <c r="A148" s="27">
        <f t="shared" si="3"/>
        <v>140</v>
      </c>
      <c r="B148" s="42" t="s">
        <v>133</v>
      </c>
      <c r="C148" s="35">
        <v>1</v>
      </c>
      <c r="D148" s="14" t="s">
        <v>212</v>
      </c>
      <c r="E148" s="18">
        <v>0.02</v>
      </c>
      <c r="F148" s="36">
        <v>49345837.799999997</v>
      </c>
    </row>
    <row r="149" spans="1:6" x14ac:dyDescent="0.25">
      <c r="A149" s="27">
        <f t="shared" si="3"/>
        <v>141</v>
      </c>
      <c r="B149" s="42" t="s">
        <v>134</v>
      </c>
      <c r="C149" s="35">
        <v>1</v>
      </c>
      <c r="D149" s="34" t="s">
        <v>213</v>
      </c>
      <c r="E149" s="40" t="s">
        <v>14</v>
      </c>
      <c r="F149" s="36">
        <v>56715217.670000002</v>
      </c>
    </row>
    <row r="150" spans="1:6" x14ac:dyDescent="0.25">
      <c r="A150" s="27">
        <f t="shared" si="3"/>
        <v>142</v>
      </c>
      <c r="B150" s="42" t="s">
        <v>135</v>
      </c>
      <c r="C150" s="35">
        <v>1</v>
      </c>
      <c r="D150" s="14" t="s">
        <v>209</v>
      </c>
      <c r="E150" s="40" t="s">
        <v>14</v>
      </c>
      <c r="F150" s="36">
        <v>47227736.780000001</v>
      </c>
    </row>
    <row r="151" spans="1:6" x14ac:dyDescent="0.25">
      <c r="A151" s="27">
        <f t="shared" si="3"/>
        <v>143</v>
      </c>
      <c r="B151" s="41" t="s">
        <v>136</v>
      </c>
      <c r="C151" s="35">
        <v>1</v>
      </c>
      <c r="D151" s="34" t="s">
        <v>209</v>
      </c>
      <c r="E151" s="40" t="s">
        <v>14</v>
      </c>
      <c r="F151" s="36">
        <v>109010686.87</v>
      </c>
    </row>
    <row r="152" spans="1:6" x14ac:dyDescent="0.25">
      <c r="A152" s="27">
        <f t="shared" si="3"/>
        <v>144</v>
      </c>
      <c r="B152" s="42" t="s">
        <v>137</v>
      </c>
      <c r="C152" s="35">
        <v>1</v>
      </c>
      <c r="D152" s="14" t="s">
        <v>206</v>
      </c>
      <c r="E152" s="40" t="s">
        <v>14</v>
      </c>
      <c r="F152" s="36">
        <v>91158130.230000004</v>
      </c>
    </row>
    <row r="153" spans="1:6" x14ac:dyDescent="0.25">
      <c r="A153" s="27">
        <f t="shared" si="3"/>
        <v>145</v>
      </c>
      <c r="B153" s="42" t="s">
        <v>138</v>
      </c>
      <c r="C153" s="35">
        <v>1</v>
      </c>
      <c r="D153" s="14" t="s">
        <v>209</v>
      </c>
      <c r="E153" s="40" t="s">
        <v>14</v>
      </c>
      <c r="F153" s="36">
        <v>34736907.409999996</v>
      </c>
    </row>
    <row r="154" spans="1:6" x14ac:dyDescent="0.25">
      <c r="A154" s="27">
        <f t="shared" si="3"/>
        <v>146</v>
      </c>
      <c r="B154" s="42" t="s">
        <v>139</v>
      </c>
      <c r="C154" s="35">
        <v>1</v>
      </c>
      <c r="D154" s="34" t="s">
        <v>214</v>
      </c>
      <c r="E154" s="40" t="s">
        <v>14</v>
      </c>
      <c r="F154" s="36">
        <v>131881436.75999999</v>
      </c>
    </row>
    <row r="155" spans="1:6" x14ac:dyDescent="0.25">
      <c r="A155" s="27">
        <f t="shared" si="3"/>
        <v>147</v>
      </c>
      <c r="B155" s="41" t="s">
        <v>140</v>
      </c>
      <c r="C155" s="35">
        <v>1</v>
      </c>
      <c r="D155" s="14" t="s">
        <v>215</v>
      </c>
      <c r="E155" s="40" t="s">
        <v>14</v>
      </c>
      <c r="F155" s="36">
        <v>49758690.530000001</v>
      </c>
    </row>
    <row r="156" spans="1:6" x14ac:dyDescent="0.25">
      <c r="A156" s="27">
        <f t="shared" si="3"/>
        <v>148</v>
      </c>
      <c r="B156" s="42" t="s">
        <v>141</v>
      </c>
      <c r="C156" s="35">
        <v>1</v>
      </c>
      <c r="D156" s="14" t="s">
        <v>209</v>
      </c>
      <c r="E156" s="18">
        <v>0.5</v>
      </c>
      <c r="F156" s="36">
        <v>35987543.329999998</v>
      </c>
    </row>
    <row r="157" spans="1:6" x14ac:dyDescent="0.25">
      <c r="A157" s="27">
        <f t="shared" si="3"/>
        <v>149</v>
      </c>
      <c r="B157" s="42" t="s">
        <v>142</v>
      </c>
      <c r="C157" s="35">
        <v>1</v>
      </c>
      <c r="D157" s="34" t="s">
        <v>209</v>
      </c>
      <c r="E157" s="40" t="s">
        <v>14</v>
      </c>
      <c r="F157" s="36">
        <v>53550499.090000004</v>
      </c>
    </row>
    <row r="158" spans="1:6" x14ac:dyDescent="0.25">
      <c r="A158" s="27">
        <f t="shared" si="3"/>
        <v>150</v>
      </c>
      <c r="B158" s="42" t="s">
        <v>143</v>
      </c>
      <c r="C158" s="35">
        <v>1</v>
      </c>
      <c r="D158" s="34" t="s">
        <v>216</v>
      </c>
      <c r="E158" s="18">
        <v>0.5</v>
      </c>
      <c r="F158" s="36">
        <v>149001711.59999999</v>
      </c>
    </row>
    <row r="159" spans="1:6" x14ac:dyDescent="0.25">
      <c r="A159" s="27">
        <f t="shared" si="3"/>
        <v>151</v>
      </c>
      <c r="B159" s="42" t="s">
        <v>144</v>
      </c>
      <c r="C159" s="35">
        <v>1</v>
      </c>
      <c r="D159" s="34" t="s">
        <v>217</v>
      </c>
      <c r="E159" s="40" t="s">
        <v>14</v>
      </c>
      <c r="F159" s="36">
        <v>61504426.93</v>
      </c>
    </row>
    <row r="160" spans="1:6" x14ac:dyDescent="0.25">
      <c r="A160" s="27">
        <f t="shared" si="3"/>
        <v>152</v>
      </c>
      <c r="B160" s="42" t="s">
        <v>145</v>
      </c>
      <c r="C160" s="35">
        <v>1</v>
      </c>
      <c r="D160" s="14" t="s">
        <v>209</v>
      </c>
      <c r="E160" s="40" t="s">
        <v>14</v>
      </c>
      <c r="F160" s="36">
        <v>179944203.41</v>
      </c>
    </row>
    <row r="161" spans="1:6" x14ac:dyDescent="0.25">
      <c r="A161" s="27">
        <f t="shared" si="3"/>
        <v>153</v>
      </c>
      <c r="B161" s="42" t="s">
        <v>146</v>
      </c>
      <c r="C161" s="35">
        <v>1</v>
      </c>
      <c r="D161" s="14" t="s">
        <v>209</v>
      </c>
      <c r="E161" s="40" t="s">
        <v>14</v>
      </c>
      <c r="F161" s="36">
        <v>156053816.59</v>
      </c>
    </row>
    <row r="162" spans="1:6" x14ac:dyDescent="0.25">
      <c r="A162" s="27">
        <f t="shared" si="3"/>
        <v>154</v>
      </c>
      <c r="B162" s="42" t="s">
        <v>147</v>
      </c>
      <c r="C162" s="35">
        <v>1</v>
      </c>
      <c r="D162" s="34" t="s">
        <v>209</v>
      </c>
      <c r="E162" s="40" t="s">
        <v>14</v>
      </c>
      <c r="F162" s="36">
        <v>102032881.48999999</v>
      </c>
    </row>
    <row r="163" spans="1:6" x14ac:dyDescent="0.25">
      <c r="A163" s="27">
        <f t="shared" si="3"/>
        <v>155</v>
      </c>
      <c r="B163" s="42" t="s">
        <v>148</v>
      </c>
      <c r="C163" s="35">
        <v>1</v>
      </c>
      <c r="D163" s="14" t="s">
        <v>209</v>
      </c>
      <c r="E163" s="40" t="s">
        <v>14</v>
      </c>
      <c r="F163" s="36">
        <v>228882809.74000001</v>
      </c>
    </row>
    <row r="164" spans="1:6" x14ac:dyDescent="0.25">
      <c r="A164" s="27">
        <f t="shared" si="3"/>
        <v>156</v>
      </c>
      <c r="B164" s="42" t="s">
        <v>149</v>
      </c>
      <c r="C164" s="35">
        <v>1</v>
      </c>
      <c r="D164" s="14" t="s">
        <v>209</v>
      </c>
      <c r="E164" s="40" t="s">
        <v>14</v>
      </c>
      <c r="F164" s="36">
        <v>44732112.909999996</v>
      </c>
    </row>
    <row r="165" spans="1:6" x14ac:dyDescent="0.25">
      <c r="A165" s="27">
        <f t="shared" si="3"/>
        <v>157</v>
      </c>
      <c r="B165" s="42" t="s">
        <v>150</v>
      </c>
      <c r="C165" s="35">
        <v>1</v>
      </c>
      <c r="D165" s="14" t="s">
        <v>218</v>
      </c>
      <c r="E165" s="40" t="s">
        <v>14</v>
      </c>
      <c r="F165" s="36">
        <v>247928384.11000001</v>
      </c>
    </row>
    <row r="166" spans="1:6" x14ac:dyDescent="0.25">
      <c r="A166" s="27">
        <f t="shared" si="3"/>
        <v>158</v>
      </c>
      <c r="B166" s="42" t="s">
        <v>151</v>
      </c>
      <c r="C166" s="35">
        <v>1</v>
      </c>
      <c r="D166" s="14" t="s">
        <v>218</v>
      </c>
      <c r="E166" s="40" t="s">
        <v>14</v>
      </c>
      <c r="F166" s="36">
        <v>56203508.089999996</v>
      </c>
    </row>
    <row r="167" spans="1:6" x14ac:dyDescent="0.25">
      <c r="A167" s="27">
        <f t="shared" si="3"/>
        <v>159</v>
      </c>
      <c r="B167" s="42" t="s">
        <v>152</v>
      </c>
      <c r="C167" s="35">
        <v>1</v>
      </c>
      <c r="D167" s="14" t="s">
        <v>218</v>
      </c>
      <c r="E167" s="40" t="s">
        <v>14</v>
      </c>
      <c r="F167" s="36">
        <v>151592043.12</v>
      </c>
    </row>
    <row r="168" spans="1:6" x14ac:dyDescent="0.25">
      <c r="A168" s="27">
        <f t="shared" si="3"/>
        <v>160</v>
      </c>
      <c r="B168" s="42" t="s">
        <v>153</v>
      </c>
      <c r="C168" s="35">
        <v>1</v>
      </c>
      <c r="D168" s="14" t="s">
        <v>218</v>
      </c>
      <c r="E168" s="18" t="s">
        <v>154</v>
      </c>
      <c r="F168" s="36">
        <v>36869372.509999998</v>
      </c>
    </row>
    <row r="169" spans="1:6" x14ac:dyDescent="0.25">
      <c r="A169" s="27">
        <f t="shared" si="3"/>
        <v>161</v>
      </c>
      <c r="B169" s="41" t="s">
        <v>155</v>
      </c>
      <c r="C169" s="35">
        <v>1</v>
      </c>
      <c r="D169" s="14" t="s">
        <v>218</v>
      </c>
      <c r="E169" s="40" t="s">
        <v>14</v>
      </c>
      <c r="F169" s="36">
        <v>113070974</v>
      </c>
    </row>
    <row r="170" spans="1:6" x14ac:dyDescent="0.25">
      <c r="A170" s="27">
        <f t="shared" si="3"/>
        <v>162</v>
      </c>
      <c r="B170" s="41" t="s">
        <v>156</v>
      </c>
      <c r="C170" s="35">
        <v>1</v>
      </c>
      <c r="D170" s="14" t="s">
        <v>218</v>
      </c>
      <c r="E170" s="40" t="s">
        <v>14</v>
      </c>
      <c r="F170" s="36">
        <v>202371409.38</v>
      </c>
    </row>
    <row r="171" spans="1:6" x14ac:dyDescent="0.25">
      <c r="A171" s="27">
        <f t="shared" si="3"/>
        <v>163</v>
      </c>
      <c r="B171" s="42" t="s">
        <v>157</v>
      </c>
      <c r="C171" s="35">
        <v>1</v>
      </c>
      <c r="D171" s="14" t="s">
        <v>218</v>
      </c>
      <c r="E171" s="18">
        <v>0.5</v>
      </c>
      <c r="F171" s="36">
        <v>190680712.49000001</v>
      </c>
    </row>
    <row r="172" spans="1:6" x14ac:dyDescent="0.25">
      <c r="A172" s="27">
        <f t="shared" si="3"/>
        <v>164</v>
      </c>
      <c r="B172" s="42" t="s">
        <v>158</v>
      </c>
      <c r="C172" s="35">
        <v>1</v>
      </c>
      <c r="D172" s="14" t="s">
        <v>218</v>
      </c>
      <c r="E172" s="40" t="s">
        <v>14</v>
      </c>
      <c r="F172" s="36">
        <v>125469069.88</v>
      </c>
    </row>
    <row r="173" spans="1:6" x14ac:dyDescent="0.25">
      <c r="A173" s="27">
        <f t="shared" si="3"/>
        <v>165</v>
      </c>
      <c r="B173" s="42" t="s">
        <v>159</v>
      </c>
      <c r="C173" s="35">
        <v>1</v>
      </c>
      <c r="D173" s="14" t="s">
        <v>218</v>
      </c>
      <c r="E173" s="40" t="s">
        <v>14</v>
      </c>
      <c r="F173" s="36">
        <v>246192229.44</v>
      </c>
    </row>
    <row r="174" spans="1:6" x14ac:dyDescent="0.25">
      <c r="A174" s="27">
        <f t="shared" si="3"/>
        <v>166</v>
      </c>
      <c r="B174" s="42" t="s">
        <v>160</v>
      </c>
      <c r="C174" s="35">
        <v>1</v>
      </c>
      <c r="D174" s="14" t="s">
        <v>218</v>
      </c>
      <c r="E174" s="40" t="s">
        <v>14</v>
      </c>
      <c r="F174" s="36">
        <v>107826434.28</v>
      </c>
    </row>
    <row r="175" spans="1:6" x14ac:dyDescent="0.25">
      <c r="A175" s="27">
        <f t="shared" si="3"/>
        <v>167</v>
      </c>
      <c r="B175" s="41" t="s">
        <v>161</v>
      </c>
      <c r="C175" s="35">
        <v>1</v>
      </c>
      <c r="D175" s="14" t="s">
        <v>218</v>
      </c>
      <c r="E175" s="40" t="s">
        <v>14</v>
      </c>
      <c r="F175" s="36">
        <v>298145744.26999998</v>
      </c>
    </row>
    <row r="176" spans="1:6" x14ac:dyDescent="0.25">
      <c r="A176" s="27">
        <f t="shared" si="3"/>
        <v>168</v>
      </c>
      <c r="B176" s="42" t="s">
        <v>162</v>
      </c>
      <c r="C176" s="35">
        <v>1</v>
      </c>
      <c r="D176" s="14" t="s">
        <v>218</v>
      </c>
      <c r="E176" s="40" t="s">
        <v>14</v>
      </c>
      <c r="F176" s="36">
        <v>88051074.560000002</v>
      </c>
    </row>
    <row r="177" spans="1:6" x14ac:dyDescent="0.25">
      <c r="A177" s="27">
        <f t="shared" si="3"/>
        <v>169</v>
      </c>
      <c r="B177" s="42" t="s">
        <v>163</v>
      </c>
      <c r="C177" s="35">
        <v>1</v>
      </c>
      <c r="D177" s="14" t="s">
        <v>206</v>
      </c>
      <c r="E177" s="40" t="s">
        <v>14</v>
      </c>
      <c r="F177" s="36">
        <v>535743640.81999999</v>
      </c>
    </row>
    <row r="178" spans="1:6" ht="30" x14ac:dyDescent="0.25">
      <c r="A178" s="38">
        <v>170</v>
      </c>
      <c r="B178" s="34" t="s">
        <v>229</v>
      </c>
      <c r="C178" s="34">
        <v>100</v>
      </c>
      <c r="D178" s="44" t="s">
        <v>518</v>
      </c>
      <c r="E178" s="44" t="s">
        <v>519</v>
      </c>
      <c r="F178" s="36">
        <v>1664004</v>
      </c>
    </row>
    <row r="179" spans="1:6" ht="30" x14ac:dyDescent="0.25">
      <c r="A179" s="38">
        <v>171</v>
      </c>
      <c r="B179" s="34" t="s">
        <v>230</v>
      </c>
      <c r="C179" s="34">
        <v>100</v>
      </c>
      <c r="D179" s="44" t="s">
        <v>520</v>
      </c>
      <c r="E179" s="44" t="s">
        <v>521</v>
      </c>
      <c r="F179" s="44">
        <v>11147529.699999999</v>
      </c>
    </row>
    <row r="180" spans="1:6" ht="30" x14ac:dyDescent="0.25">
      <c r="A180" s="38">
        <v>172</v>
      </c>
      <c r="B180" s="34" t="s">
        <v>231</v>
      </c>
      <c r="C180" s="34">
        <v>100</v>
      </c>
      <c r="D180" s="44" t="s">
        <v>520</v>
      </c>
      <c r="E180" s="44" t="s">
        <v>522</v>
      </c>
      <c r="F180" s="44">
        <v>17431960</v>
      </c>
    </row>
    <row r="181" spans="1:6" ht="28.5" customHeight="1" x14ac:dyDescent="0.25">
      <c r="A181" s="38">
        <v>173</v>
      </c>
      <c r="B181" s="34" t="s">
        <v>232</v>
      </c>
      <c r="C181" s="34">
        <v>100</v>
      </c>
      <c r="D181" s="44" t="s">
        <v>523</v>
      </c>
      <c r="E181" s="44" t="s">
        <v>524</v>
      </c>
      <c r="F181" s="44">
        <v>23163999</v>
      </c>
    </row>
    <row r="182" spans="1:6" ht="30" x14ac:dyDescent="0.25">
      <c r="A182" s="38">
        <v>174</v>
      </c>
      <c r="B182" s="34" t="s">
        <v>233</v>
      </c>
      <c r="C182" s="34">
        <v>100</v>
      </c>
      <c r="D182" s="44" t="s">
        <v>525</v>
      </c>
      <c r="E182" s="44" t="s">
        <v>526</v>
      </c>
      <c r="F182" s="44">
        <v>13807680.779999999</v>
      </c>
    </row>
    <row r="183" spans="1:6" ht="30" x14ac:dyDescent="0.25">
      <c r="A183" s="38">
        <v>175</v>
      </c>
      <c r="B183" s="34" t="s">
        <v>234</v>
      </c>
      <c r="C183" s="34">
        <v>100</v>
      </c>
      <c r="D183" s="44" t="s">
        <v>520</v>
      </c>
      <c r="E183" s="44" t="s">
        <v>527</v>
      </c>
      <c r="F183" s="44">
        <v>9590100</v>
      </c>
    </row>
    <row r="184" spans="1:6" x14ac:dyDescent="0.25">
      <c r="A184" s="38">
        <v>176</v>
      </c>
      <c r="B184" s="34" t="s">
        <v>235</v>
      </c>
      <c r="C184" s="34"/>
      <c r="D184" s="44" t="s">
        <v>528</v>
      </c>
      <c r="E184" s="44" t="s">
        <v>529</v>
      </c>
      <c r="F184" s="44">
        <v>3999076.2</v>
      </c>
    </row>
    <row r="185" spans="1:6" ht="30" x14ac:dyDescent="0.25">
      <c r="A185" s="38">
        <v>177</v>
      </c>
      <c r="B185" s="34" t="s">
        <v>236</v>
      </c>
      <c r="C185" s="34"/>
      <c r="D185" s="44" t="s">
        <v>530</v>
      </c>
      <c r="E185" s="44" t="s">
        <v>531</v>
      </c>
      <c r="F185" s="44">
        <v>0</v>
      </c>
    </row>
    <row r="186" spans="1:6" ht="90" x14ac:dyDescent="0.25">
      <c r="A186" s="38">
        <v>178</v>
      </c>
      <c r="B186" s="34" t="s">
        <v>237</v>
      </c>
      <c r="C186" s="34">
        <v>100</v>
      </c>
      <c r="D186" s="44" t="s">
        <v>532</v>
      </c>
      <c r="E186" s="44" t="s">
        <v>533</v>
      </c>
      <c r="F186" s="36">
        <v>24600000</v>
      </c>
    </row>
    <row r="187" spans="1:6" ht="45" x14ac:dyDescent="0.25">
      <c r="A187" s="38">
        <v>179</v>
      </c>
      <c r="B187" s="34" t="s">
        <v>238</v>
      </c>
      <c r="C187" s="34">
        <v>100</v>
      </c>
      <c r="D187" s="44" t="s">
        <v>534</v>
      </c>
      <c r="E187" s="36" t="s">
        <v>535</v>
      </c>
      <c r="F187" s="44">
        <v>10519672.08</v>
      </c>
    </row>
    <row r="188" spans="1:6" ht="45" x14ac:dyDescent="0.25">
      <c r="A188" s="38">
        <v>180</v>
      </c>
      <c r="B188" s="34" t="s">
        <v>239</v>
      </c>
      <c r="C188" s="34">
        <v>100</v>
      </c>
      <c r="D188" s="34" t="s">
        <v>240</v>
      </c>
      <c r="E188" s="34" t="s">
        <v>245</v>
      </c>
      <c r="F188" s="36">
        <v>34018896.899999999</v>
      </c>
    </row>
    <row r="189" spans="1:6" ht="60" x14ac:dyDescent="0.25">
      <c r="A189" s="38">
        <v>181</v>
      </c>
      <c r="B189" s="34" t="s">
        <v>241</v>
      </c>
      <c r="C189" s="34">
        <v>100</v>
      </c>
      <c r="D189" s="34" t="s">
        <v>251</v>
      </c>
      <c r="E189" s="34" t="s">
        <v>253</v>
      </c>
      <c r="F189" s="36">
        <v>1866085.85</v>
      </c>
    </row>
    <row r="190" spans="1:6" ht="45" x14ac:dyDescent="0.25">
      <c r="A190" s="38">
        <v>182</v>
      </c>
      <c r="B190" s="37" t="s">
        <v>242</v>
      </c>
      <c r="C190" s="33">
        <v>100</v>
      </c>
      <c r="D190" s="34" t="s">
        <v>243</v>
      </c>
      <c r="E190" s="34" t="s">
        <v>252</v>
      </c>
      <c r="F190" s="36">
        <v>1689770</v>
      </c>
    </row>
    <row r="191" spans="1:6" ht="75" x14ac:dyDescent="0.25">
      <c r="A191" s="38">
        <v>183</v>
      </c>
      <c r="B191" s="34" t="s">
        <v>246</v>
      </c>
      <c r="C191" s="34">
        <v>100</v>
      </c>
      <c r="D191" s="34" t="s">
        <v>250</v>
      </c>
      <c r="E191" s="34" t="s">
        <v>249</v>
      </c>
      <c r="F191" s="43">
        <v>530426.94999999995</v>
      </c>
    </row>
    <row r="192" spans="1:6" ht="45" x14ac:dyDescent="0.25">
      <c r="A192" s="38">
        <v>184</v>
      </c>
      <c r="B192" s="34" t="s">
        <v>244</v>
      </c>
      <c r="C192" s="34">
        <v>100</v>
      </c>
      <c r="D192" s="34" t="s">
        <v>247</v>
      </c>
      <c r="E192" s="34" t="s">
        <v>248</v>
      </c>
      <c r="F192" s="43">
        <v>954535.12</v>
      </c>
    </row>
    <row r="193" spans="1:6" ht="60" x14ac:dyDescent="0.25">
      <c r="A193" s="38">
        <v>185</v>
      </c>
      <c r="B193" s="34" t="s">
        <v>254</v>
      </c>
      <c r="C193" s="34">
        <v>100</v>
      </c>
      <c r="D193" s="34" t="s">
        <v>255</v>
      </c>
      <c r="E193" s="36">
        <v>22889183</v>
      </c>
      <c r="F193" s="43">
        <v>0</v>
      </c>
    </row>
    <row r="194" spans="1:6" x14ac:dyDescent="0.25">
      <c r="A194" s="38">
        <v>186</v>
      </c>
      <c r="B194" s="34" t="s">
        <v>256</v>
      </c>
      <c r="C194" s="34">
        <v>100</v>
      </c>
      <c r="D194" s="34" t="s">
        <v>257</v>
      </c>
      <c r="E194" s="33" t="s">
        <v>258</v>
      </c>
      <c r="F194" s="43">
        <v>0</v>
      </c>
    </row>
    <row r="195" spans="1:6" ht="30" x14ac:dyDescent="0.25">
      <c r="A195" s="38">
        <v>187</v>
      </c>
      <c r="B195" s="34" t="s">
        <v>259</v>
      </c>
      <c r="C195" s="34">
        <v>100</v>
      </c>
      <c r="D195" s="42" t="s">
        <v>644</v>
      </c>
      <c r="E195" s="34" t="s">
        <v>260</v>
      </c>
      <c r="F195" s="43">
        <v>280000</v>
      </c>
    </row>
    <row r="196" spans="1:6" ht="30" x14ac:dyDescent="0.25">
      <c r="A196" s="38">
        <v>188</v>
      </c>
      <c r="B196" s="34" t="s">
        <v>261</v>
      </c>
      <c r="C196" s="34">
        <v>100</v>
      </c>
      <c r="D196" s="34" t="s">
        <v>582</v>
      </c>
      <c r="E196" s="34" t="s">
        <v>262</v>
      </c>
      <c r="F196" s="43">
        <v>475900</v>
      </c>
    </row>
    <row r="197" spans="1:6" ht="30" x14ac:dyDescent="0.25">
      <c r="A197" s="38">
        <v>189</v>
      </c>
      <c r="B197" s="34" t="s">
        <v>263</v>
      </c>
      <c r="C197" s="34">
        <v>100</v>
      </c>
      <c r="D197" s="34" t="s">
        <v>581</v>
      </c>
      <c r="E197" s="34" t="s">
        <v>264</v>
      </c>
      <c r="F197" s="43">
        <v>429500</v>
      </c>
    </row>
    <row r="198" spans="1:6" ht="30" x14ac:dyDescent="0.25">
      <c r="A198" s="38">
        <v>190</v>
      </c>
      <c r="B198" s="34" t="s">
        <v>265</v>
      </c>
      <c r="C198" s="34">
        <v>100</v>
      </c>
      <c r="D198" s="34" t="s">
        <v>266</v>
      </c>
      <c r="E198" s="34" t="s">
        <v>260</v>
      </c>
      <c r="F198" s="43">
        <v>7667000</v>
      </c>
    </row>
    <row r="199" spans="1:6" ht="30" x14ac:dyDescent="0.25">
      <c r="A199" s="38">
        <v>191</v>
      </c>
      <c r="B199" s="34" t="s">
        <v>267</v>
      </c>
      <c r="C199" s="34">
        <v>100</v>
      </c>
      <c r="D199" s="34" t="s">
        <v>268</v>
      </c>
      <c r="E199" s="34" t="s">
        <v>269</v>
      </c>
      <c r="F199" s="43">
        <v>0</v>
      </c>
    </row>
    <row r="200" spans="1:6" ht="30" x14ac:dyDescent="0.25">
      <c r="A200" s="38">
        <v>192</v>
      </c>
      <c r="B200" s="34" t="s">
        <v>270</v>
      </c>
      <c r="C200" s="34">
        <v>100</v>
      </c>
      <c r="D200" s="34" t="s">
        <v>271</v>
      </c>
      <c r="E200" s="34" t="s">
        <v>272</v>
      </c>
      <c r="F200" s="43">
        <v>0</v>
      </c>
    </row>
    <row r="201" spans="1:6" ht="60" x14ac:dyDescent="0.25">
      <c r="A201" s="38">
        <v>193</v>
      </c>
      <c r="B201" s="34" t="s">
        <v>273</v>
      </c>
      <c r="C201" s="34">
        <v>100</v>
      </c>
      <c r="D201" s="34" t="s">
        <v>274</v>
      </c>
      <c r="E201" s="34" t="s">
        <v>275</v>
      </c>
      <c r="F201" s="43">
        <v>175000</v>
      </c>
    </row>
    <row r="202" spans="1:6" ht="30" x14ac:dyDescent="0.25">
      <c r="A202" s="38">
        <v>194</v>
      </c>
      <c r="B202" s="34" t="s">
        <v>276</v>
      </c>
      <c r="C202" s="34">
        <v>100</v>
      </c>
      <c r="D202" s="34" t="s">
        <v>580</v>
      </c>
      <c r="E202" s="34" t="s">
        <v>275</v>
      </c>
      <c r="F202" s="43">
        <v>50000</v>
      </c>
    </row>
    <row r="203" spans="1:6" ht="30" x14ac:dyDescent="0.25">
      <c r="A203" s="38">
        <v>195</v>
      </c>
      <c r="B203" s="34" t="s">
        <v>277</v>
      </c>
      <c r="C203" s="34">
        <v>50</v>
      </c>
      <c r="D203" s="42" t="s">
        <v>643</v>
      </c>
      <c r="E203" s="34" t="s">
        <v>280</v>
      </c>
      <c r="F203" s="43">
        <v>0</v>
      </c>
    </row>
    <row r="204" spans="1:6" ht="45" x14ac:dyDescent="0.25">
      <c r="A204" s="38">
        <v>196</v>
      </c>
      <c r="B204" s="34" t="s">
        <v>278</v>
      </c>
      <c r="C204" s="34">
        <v>100</v>
      </c>
      <c r="D204" s="34" t="s">
        <v>279</v>
      </c>
      <c r="E204" s="34" t="s">
        <v>272</v>
      </c>
      <c r="F204" s="43">
        <v>19800000</v>
      </c>
    </row>
    <row r="205" spans="1:6" ht="90" x14ac:dyDescent="0.25">
      <c r="A205" s="38">
        <v>197</v>
      </c>
      <c r="B205" s="34" t="s">
        <v>281</v>
      </c>
      <c r="C205" s="35">
        <v>1</v>
      </c>
      <c r="D205" s="34" t="s">
        <v>282</v>
      </c>
      <c r="E205" s="34" t="s">
        <v>283</v>
      </c>
      <c r="F205" s="34" t="s">
        <v>284</v>
      </c>
    </row>
    <row r="206" spans="1:6" ht="75" x14ac:dyDescent="0.25">
      <c r="A206" s="38">
        <v>198</v>
      </c>
      <c r="B206" s="34" t="s">
        <v>285</v>
      </c>
      <c r="C206" s="34">
        <v>100</v>
      </c>
      <c r="D206" s="6" t="s">
        <v>639</v>
      </c>
      <c r="E206" s="34" t="s">
        <v>296</v>
      </c>
      <c r="F206" s="34">
        <v>0</v>
      </c>
    </row>
    <row r="207" spans="1:6" ht="105" customHeight="1" x14ac:dyDescent="0.25">
      <c r="A207" s="38">
        <v>199</v>
      </c>
      <c r="B207" s="34" t="s">
        <v>286</v>
      </c>
      <c r="C207" s="34">
        <v>100</v>
      </c>
      <c r="D207" s="34" t="s">
        <v>293</v>
      </c>
      <c r="E207" s="34" t="s">
        <v>297</v>
      </c>
      <c r="F207" s="34" t="s">
        <v>298</v>
      </c>
    </row>
    <row r="208" spans="1:6" ht="75" x14ac:dyDescent="0.25">
      <c r="A208" s="38">
        <v>200</v>
      </c>
      <c r="B208" s="34" t="s">
        <v>287</v>
      </c>
      <c r="C208" s="34">
        <v>100</v>
      </c>
      <c r="D208" s="34" t="s">
        <v>294</v>
      </c>
      <c r="E208" s="34" t="s">
        <v>296</v>
      </c>
      <c r="F208" s="34">
        <v>0</v>
      </c>
    </row>
    <row r="209" spans="1:6" ht="60" x14ac:dyDescent="0.25">
      <c r="A209" s="38">
        <v>201</v>
      </c>
      <c r="B209" s="34" t="s">
        <v>288</v>
      </c>
      <c r="C209" s="34">
        <v>100</v>
      </c>
      <c r="D209" s="6" t="s">
        <v>640</v>
      </c>
      <c r="E209" s="34" t="s">
        <v>331</v>
      </c>
      <c r="F209" s="34" t="s">
        <v>300</v>
      </c>
    </row>
    <row r="210" spans="1:6" ht="90" x14ac:dyDescent="0.25">
      <c r="A210" s="38">
        <v>202</v>
      </c>
      <c r="B210" s="34" t="s">
        <v>289</v>
      </c>
      <c r="C210" s="34">
        <v>100</v>
      </c>
      <c r="D210" s="34" t="s">
        <v>295</v>
      </c>
      <c r="E210" s="34" t="s">
        <v>296</v>
      </c>
      <c r="F210" s="34" t="s">
        <v>299</v>
      </c>
    </row>
    <row r="211" spans="1:6" ht="135" x14ac:dyDescent="0.25">
      <c r="A211" s="38">
        <v>203</v>
      </c>
      <c r="B211" s="34" t="s">
        <v>290</v>
      </c>
      <c r="C211" s="34">
        <v>100</v>
      </c>
      <c r="D211" s="42" t="s">
        <v>651</v>
      </c>
      <c r="E211" s="34" t="s">
        <v>330</v>
      </c>
      <c r="F211" s="34" t="s">
        <v>301</v>
      </c>
    </row>
    <row r="212" spans="1:6" ht="75" x14ac:dyDescent="0.25">
      <c r="A212" s="38">
        <v>204</v>
      </c>
      <c r="B212" s="34" t="s">
        <v>291</v>
      </c>
      <c r="C212" s="34">
        <v>100</v>
      </c>
      <c r="D212" s="42" t="s">
        <v>652</v>
      </c>
      <c r="E212" s="34" t="s">
        <v>296</v>
      </c>
      <c r="F212" s="43" t="s">
        <v>299</v>
      </c>
    </row>
    <row r="213" spans="1:6" ht="105" x14ac:dyDescent="0.25">
      <c r="A213" s="38">
        <v>205</v>
      </c>
      <c r="B213" s="34" t="s">
        <v>292</v>
      </c>
      <c r="C213" s="34">
        <v>100</v>
      </c>
      <c r="D213" s="42" t="s">
        <v>502</v>
      </c>
      <c r="E213" s="34" t="s">
        <v>332</v>
      </c>
      <c r="F213" s="43">
        <v>65348450</v>
      </c>
    </row>
    <row r="214" spans="1:6" ht="45" x14ac:dyDescent="0.25">
      <c r="A214" s="38">
        <v>206</v>
      </c>
      <c r="B214" s="34" t="s">
        <v>302</v>
      </c>
      <c r="C214" s="34">
        <v>100</v>
      </c>
      <c r="D214" s="42" t="s">
        <v>503</v>
      </c>
      <c r="E214" s="34" t="s">
        <v>333</v>
      </c>
      <c r="F214" s="43">
        <v>0</v>
      </c>
    </row>
    <row r="215" spans="1:6" ht="60" x14ac:dyDescent="0.25">
      <c r="A215" s="38">
        <v>207</v>
      </c>
      <c r="B215" s="34" t="s">
        <v>303</v>
      </c>
      <c r="C215" s="34">
        <v>100</v>
      </c>
      <c r="D215" s="42" t="s">
        <v>504</v>
      </c>
      <c r="E215" s="34" t="s">
        <v>334</v>
      </c>
      <c r="F215" s="43">
        <v>0</v>
      </c>
    </row>
    <row r="216" spans="1:6" ht="75" x14ac:dyDescent="0.25">
      <c r="A216" s="38">
        <v>208</v>
      </c>
      <c r="B216" s="34" t="s">
        <v>304</v>
      </c>
      <c r="C216" s="34">
        <v>100</v>
      </c>
      <c r="D216" s="34" t="s">
        <v>319</v>
      </c>
      <c r="E216" s="34" t="s">
        <v>346</v>
      </c>
      <c r="F216" s="43">
        <v>775000</v>
      </c>
    </row>
    <row r="217" spans="1:6" ht="75" x14ac:dyDescent="0.25">
      <c r="A217" s="38">
        <v>209</v>
      </c>
      <c r="B217" s="34" t="s">
        <v>305</v>
      </c>
      <c r="C217" s="34">
        <v>100</v>
      </c>
      <c r="D217" s="34" t="s">
        <v>320</v>
      </c>
      <c r="E217" s="34" t="s">
        <v>321</v>
      </c>
      <c r="F217" s="43">
        <v>0</v>
      </c>
    </row>
    <row r="218" spans="1:6" ht="60" x14ac:dyDescent="0.25">
      <c r="A218" s="38">
        <v>210</v>
      </c>
      <c r="B218" s="34" t="s">
        <v>306</v>
      </c>
      <c r="C218" s="34">
        <v>100</v>
      </c>
      <c r="D218" s="34" t="s">
        <v>505</v>
      </c>
      <c r="E218" s="34" t="s">
        <v>345</v>
      </c>
      <c r="F218" s="43">
        <v>0</v>
      </c>
    </row>
    <row r="219" spans="1:6" ht="60" x14ac:dyDescent="0.25">
      <c r="A219" s="38">
        <v>211</v>
      </c>
      <c r="B219" s="34" t="s">
        <v>307</v>
      </c>
      <c r="C219" s="34">
        <v>100</v>
      </c>
      <c r="D219" s="34" t="s">
        <v>506</v>
      </c>
      <c r="E219" s="34" t="s">
        <v>344</v>
      </c>
      <c r="F219" s="43">
        <v>0</v>
      </c>
    </row>
    <row r="220" spans="1:6" ht="60" x14ac:dyDescent="0.25">
      <c r="A220" s="38">
        <v>212</v>
      </c>
      <c r="B220" s="34" t="s">
        <v>308</v>
      </c>
      <c r="C220" s="34">
        <v>100</v>
      </c>
      <c r="D220" s="34" t="s">
        <v>507</v>
      </c>
      <c r="E220" s="34" t="s">
        <v>335</v>
      </c>
      <c r="F220" s="43">
        <v>0</v>
      </c>
    </row>
    <row r="221" spans="1:6" ht="60" x14ac:dyDescent="0.25">
      <c r="A221" s="38">
        <v>213</v>
      </c>
      <c r="B221" s="34" t="s">
        <v>309</v>
      </c>
      <c r="C221" s="34">
        <v>100</v>
      </c>
      <c r="D221" s="34" t="s">
        <v>322</v>
      </c>
      <c r="E221" s="34" t="s">
        <v>343</v>
      </c>
      <c r="F221" s="43">
        <v>23848600</v>
      </c>
    </row>
    <row r="222" spans="1:6" ht="60" x14ac:dyDescent="0.25">
      <c r="A222" s="38">
        <v>214</v>
      </c>
      <c r="B222" s="34" t="s">
        <v>310</v>
      </c>
      <c r="C222" s="34">
        <v>100</v>
      </c>
      <c r="D222" s="34" t="s">
        <v>323</v>
      </c>
      <c r="E222" s="34" t="s">
        <v>342</v>
      </c>
      <c r="F222" s="43">
        <v>23247343.43</v>
      </c>
    </row>
    <row r="223" spans="1:6" ht="60" x14ac:dyDescent="0.25">
      <c r="A223" s="38">
        <v>215</v>
      </c>
      <c r="B223" s="34" t="s">
        <v>311</v>
      </c>
      <c r="C223" s="34">
        <v>100</v>
      </c>
      <c r="D223" s="34" t="s">
        <v>509</v>
      </c>
      <c r="E223" s="34" t="s">
        <v>341</v>
      </c>
      <c r="F223" s="43">
        <v>11249424.85</v>
      </c>
    </row>
    <row r="224" spans="1:6" ht="60" x14ac:dyDescent="0.25">
      <c r="A224" s="38">
        <v>216</v>
      </c>
      <c r="B224" s="34" t="s">
        <v>312</v>
      </c>
      <c r="C224" s="34">
        <v>100</v>
      </c>
      <c r="D224" s="34" t="s">
        <v>508</v>
      </c>
      <c r="E224" s="34" t="s">
        <v>340</v>
      </c>
      <c r="F224" s="43">
        <v>0</v>
      </c>
    </row>
    <row r="225" spans="1:6" ht="45" x14ac:dyDescent="0.25">
      <c r="A225" s="38">
        <v>217</v>
      </c>
      <c r="B225" s="34" t="s">
        <v>313</v>
      </c>
      <c r="C225" s="34">
        <v>100</v>
      </c>
      <c r="D225" s="34" t="s">
        <v>325</v>
      </c>
      <c r="E225" s="34" t="s">
        <v>339</v>
      </c>
      <c r="F225" s="43">
        <v>168891</v>
      </c>
    </row>
    <row r="226" spans="1:6" ht="60" x14ac:dyDescent="0.25">
      <c r="A226" s="38">
        <v>218</v>
      </c>
      <c r="B226" s="34" t="s">
        <v>314</v>
      </c>
      <c r="C226" s="34">
        <v>100</v>
      </c>
      <c r="D226" s="34" t="s">
        <v>324</v>
      </c>
      <c r="E226" s="43" t="s">
        <v>337</v>
      </c>
      <c r="F226" s="43" t="s">
        <v>327</v>
      </c>
    </row>
    <row r="227" spans="1:6" ht="45" x14ac:dyDescent="0.25">
      <c r="A227" s="38">
        <v>219</v>
      </c>
      <c r="B227" s="34" t="s">
        <v>315</v>
      </c>
      <c r="C227" s="34">
        <v>100</v>
      </c>
      <c r="D227" s="34" t="s">
        <v>511</v>
      </c>
      <c r="E227" s="43" t="s">
        <v>336</v>
      </c>
      <c r="F227" s="43">
        <v>141700000</v>
      </c>
    </row>
    <row r="228" spans="1:6" ht="105" x14ac:dyDescent="0.25">
      <c r="A228" s="38">
        <v>220</v>
      </c>
      <c r="B228" s="34" t="s">
        <v>316</v>
      </c>
      <c r="C228" s="34">
        <v>100</v>
      </c>
      <c r="D228" s="34" t="s">
        <v>326</v>
      </c>
      <c r="E228" s="43" t="s">
        <v>338</v>
      </c>
      <c r="F228" s="43">
        <v>20715048</v>
      </c>
    </row>
    <row r="229" spans="1:6" ht="60" x14ac:dyDescent="0.25">
      <c r="A229" s="38">
        <v>221</v>
      </c>
      <c r="B229" s="34" t="s">
        <v>317</v>
      </c>
      <c r="C229" s="34">
        <v>100</v>
      </c>
      <c r="D229" s="34" t="s">
        <v>510</v>
      </c>
      <c r="E229" s="43">
        <v>0</v>
      </c>
      <c r="F229" s="43">
        <v>0</v>
      </c>
    </row>
    <row r="230" spans="1:6" ht="45" x14ac:dyDescent="0.25">
      <c r="A230" s="38">
        <v>222</v>
      </c>
      <c r="B230" s="34" t="s">
        <v>318</v>
      </c>
      <c r="C230" s="34">
        <v>100</v>
      </c>
      <c r="D230" s="34" t="s">
        <v>512</v>
      </c>
      <c r="E230" s="43" t="s">
        <v>329</v>
      </c>
      <c r="F230" s="43" t="s">
        <v>328</v>
      </c>
    </row>
    <row r="231" spans="1:6" ht="105" x14ac:dyDescent="0.25">
      <c r="A231" s="38">
        <v>223</v>
      </c>
      <c r="B231" s="34" t="s">
        <v>350</v>
      </c>
      <c r="C231" s="34" t="s">
        <v>348</v>
      </c>
      <c r="D231" s="6" t="s">
        <v>551</v>
      </c>
      <c r="E231" s="35">
        <v>0.03</v>
      </c>
      <c r="F231" s="43">
        <v>718400</v>
      </c>
    </row>
    <row r="232" spans="1:6" ht="105" x14ac:dyDescent="0.25">
      <c r="A232" s="38">
        <v>224</v>
      </c>
      <c r="B232" s="34" t="s">
        <v>347</v>
      </c>
      <c r="C232" s="34" t="s">
        <v>349</v>
      </c>
      <c r="D232" s="6" t="s">
        <v>552</v>
      </c>
      <c r="E232" s="34">
        <v>0.5</v>
      </c>
      <c r="F232" s="43">
        <v>0</v>
      </c>
    </row>
    <row r="233" spans="1:6" ht="75" x14ac:dyDescent="0.25">
      <c r="A233" s="38">
        <v>225</v>
      </c>
      <c r="B233" s="34" t="s">
        <v>351</v>
      </c>
      <c r="C233" s="35">
        <v>100</v>
      </c>
      <c r="D233" s="34" t="s">
        <v>513</v>
      </c>
      <c r="E233" s="43" t="s">
        <v>352</v>
      </c>
      <c r="F233" s="43">
        <v>0</v>
      </c>
    </row>
    <row r="234" spans="1:6" ht="60" x14ac:dyDescent="0.25">
      <c r="A234" s="38">
        <v>226</v>
      </c>
      <c r="B234" s="34" t="s">
        <v>353</v>
      </c>
      <c r="C234" s="34">
        <v>100</v>
      </c>
      <c r="D234" s="34" t="s">
        <v>553</v>
      </c>
      <c r="E234" s="43" t="s">
        <v>354</v>
      </c>
      <c r="F234" s="43">
        <v>0</v>
      </c>
    </row>
    <row r="235" spans="1:6" ht="75" x14ac:dyDescent="0.25">
      <c r="A235" s="38">
        <v>227</v>
      </c>
      <c r="B235" s="34" t="s">
        <v>355</v>
      </c>
      <c r="C235" s="34">
        <v>100</v>
      </c>
      <c r="D235" s="34" t="s">
        <v>376</v>
      </c>
      <c r="E235" s="43">
        <v>21223874</v>
      </c>
      <c r="F235" s="43">
        <v>0</v>
      </c>
    </row>
    <row r="236" spans="1:6" ht="75" x14ac:dyDescent="0.25">
      <c r="A236" s="38">
        <v>228</v>
      </c>
      <c r="B236" s="34" t="s">
        <v>356</v>
      </c>
      <c r="C236" s="34">
        <v>100</v>
      </c>
      <c r="D236" s="34" t="s">
        <v>375</v>
      </c>
      <c r="E236" s="43">
        <v>990418309.76999998</v>
      </c>
      <c r="F236" s="43" t="s">
        <v>371</v>
      </c>
    </row>
    <row r="237" spans="1:6" ht="60" x14ac:dyDescent="0.25">
      <c r="A237" s="38">
        <v>229</v>
      </c>
      <c r="B237" s="34" t="s">
        <v>357</v>
      </c>
      <c r="C237" s="34">
        <v>100</v>
      </c>
      <c r="D237" s="6" t="s">
        <v>377</v>
      </c>
      <c r="E237" s="43">
        <v>62720728</v>
      </c>
      <c r="F237" s="43" t="s">
        <v>372</v>
      </c>
    </row>
    <row r="238" spans="1:6" ht="60" x14ac:dyDescent="0.25">
      <c r="A238" s="38">
        <v>230</v>
      </c>
      <c r="B238" s="34" t="s">
        <v>358</v>
      </c>
      <c r="C238" s="34">
        <v>100</v>
      </c>
      <c r="D238" s="6" t="s">
        <v>377</v>
      </c>
      <c r="E238" s="43" t="s">
        <v>373</v>
      </c>
      <c r="F238" s="43">
        <v>0</v>
      </c>
    </row>
    <row r="239" spans="1:6" x14ac:dyDescent="0.25">
      <c r="A239" s="38">
        <v>231</v>
      </c>
      <c r="B239" s="34" t="s">
        <v>359</v>
      </c>
      <c r="C239" s="34">
        <v>100</v>
      </c>
      <c r="D239" s="6" t="s">
        <v>365</v>
      </c>
      <c r="E239" s="43" t="s">
        <v>370</v>
      </c>
      <c r="F239" s="43">
        <v>0</v>
      </c>
    </row>
    <row r="240" spans="1:6" ht="45" x14ac:dyDescent="0.25">
      <c r="A240" s="38">
        <v>232</v>
      </c>
      <c r="B240" s="34" t="s">
        <v>360</v>
      </c>
      <c r="C240" s="34">
        <v>100</v>
      </c>
      <c r="D240" s="6" t="s">
        <v>554</v>
      </c>
      <c r="E240" s="43" t="s">
        <v>368</v>
      </c>
      <c r="F240" s="43" t="s">
        <v>369</v>
      </c>
    </row>
    <row r="241" spans="1:6" ht="75" x14ac:dyDescent="0.25">
      <c r="A241" s="38">
        <v>233</v>
      </c>
      <c r="B241" s="34" t="s">
        <v>361</v>
      </c>
      <c r="C241" s="34">
        <v>100</v>
      </c>
      <c r="D241" s="34" t="s">
        <v>375</v>
      </c>
      <c r="E241" s="43">
        <v>33016190.670000002</v>
      </c>
      <c r="F241" s="43">
        <v>0</v>
      </c>
    </row>
    <row r="242" spans="1:6" ht="75" x14ac:dyDescent="0.25">
      <c r="A242" s="38">
        <v>234</v>
      </c>
      <c r="B242" s="34" t="s">
        <v>362</v>
      </c>
      <c r="C242" s="34">
        <v>100</v>
      </c>
      <c r="D242" s="34" t="s">
        <v>375</v>
      </c>
      <c r="E242" s="43">
        <v>10254764.85</v>
      </c>
      <c r="F242" s="43">
        <v>0</v>
      </c>
    </row>
    <row r="243" spans="1:6" ht="90" x14ac:dyDescent="0.25">
      <c r="A243" s="38">
        <v>235</v>
      </c>
      <c r="B243" s="34" t="s">
        <v>363</v>
      </c>
      <c r="C243" s="34">
        <v>100</v>
      </c>
      <c r="D243" s="34" t="s">
        <v>374</v>
      </c>
      <c r="E243" s="43" t="s">
        <v>379</v>
      </c>
      <c r="F243" s="43">
        <v>0</v>
      </c>
    </row>
    <row r="244" spans="1:6" ht="75" x14ac:dyDescent="0.25">
      <c r="A244" s="38">
        <v>236</v>
      </c>
      <c r="B244" s="34" t="s">
        <v>364</v>
      </c>
      <c r="C244" s="34">
        <v>100</v>
      </c>
      <c r="D244" s="34" t="s">
        <v>378</v>
      </c>
      <c r="E244" s="43" t="s">
        <v>366</v>
      </c>
      <c r="F244" s="43" t="s">
        <v>367</v>
      </c>
    </row>
    <row r="245" spans="1:6" x14ac:dyDescent="0.25">
      <c r="A245" s="38">
        <v>237</v>
      </c>
      <c r="B245" s="34" t="str">
        <f>[1]Лист1!B4</f>
        <v>МУП «Ритуальные услуги»</v>
      </c>
      <c r="C245" s="34">
        <f>[1]Лист1!C4</f>
        <v>100</v>
      </c>
      <c r="D245" s="34" t="s">
        <v>475</v>
      </c>
      <c r="E245" s="43">
        <f>[2]Лист1!F4</f>
        <v>3142456</v>
      </c>
      <c r="F245" s="43">
        <v>0</v>
      </c>
    </row>
    <row r="246" spans="1:6" x14ac:dyDescent="0.25">
      <c r="A246" s="38">
        <v>238</v>
      </c>
      <c r="B246" s="34" t="str">
        <f>[1]Лист1!B5</f>
        <v>УМП «Плавательный бассейн»</v>
      </c>
      <c r="C246" s="34">
        <f>[1]Лист1!C5</f>
        <v>100</v>
      </c>
      <c r="D246" s="34" t="s">
        <v>476</v>
      </c>
      <c r="E246" s="43">
        <f>[2]Лист1!F5</f>
        <v>13071000</v>
      </c>
      <c r="F246" s="43">
        <v>2746645.8</v>
      </c>
    </row>
    <row r="247" spans="1:6" x14ac:dyDescent="0.25">
      <c r="A247" s="38">
        <v>239</v>
      </c>
      <c r="B247" s="34" t="str">
        <f>[1]Лист1!B6</f>
        <v>УМП «ИД «Ладога»</v>
      </c>
      <c r="C247" s="34">
        <f>[1]Лист1!C6</f>
        <v>100</v>
      </c>
      <c r="D247" s="34" t="s">
        <v>477</v>
      </c>
      <c r="E247" s="43">
        <f>[2]Лист1!F6</f>
        <v>4862613</v>
      </c>
      <c r="F247" s="43">
        <v>3000000</v>
      </c>
    </row>
    <row r="248" spans="1:6" ht="30" x14ac:dyDescent="0.25">
      <c r="A248" s="38">
        <v>240</v>
      </c>
      <c r="B248" s="34" t="str">
        <f>[1]Лист1!B7</f>
        <v>МУП "Водоканал Кировского района Ленинградской области"</v>
      </c>
      <c r="C248" s="34">
        <f>[1]Лист1!C7</f>
        <v>100</v>
      </c>
      <c r="D248" s="34" t="s">
        <v>478</v>
      </c>
      <c r="E248" s="43">
        <f>[2]Лист1!F7</f>
        <v>247981627</v>
      </c>
      <c r="F248" s="43">
        <v>0</v>
      </c>
    </row>
    <row r="249" spans="1:6" x14ac:dyDescent="0.25">
      <c r="A249" s="38">
        <v>241</v>
      </c>
      <c r="B249" s="34" t="str">
        <f>[1]Лист1!B8</f>
        <v>МУП «Радио «Новый канал»</v>
      </c>
      <c r="C249" s="34">
        <f>[1]Лист1!C8</f>
        <v>100</v>
      </c>
      <c r="D249" s="34" t="s">
        <v>479</v>
      </c>
      <c r="E249" s="43">
        <f>[2]Лист1!F8</f>
        <v>836300</v>
      </c>
      <c r="F249" s="43">
        <v>0</v>
      </c>
    </row>
    <row r="250" spans="1:6" x14ac:dyDescent="0.25">
      <c r="A250" s="38">
        <v>242</v>
      </c>
      <c r="B250" s="34" t="str">
        <f>[1]Лист1!B9</f>
        <v>МУП "Неделя нашего города"</v>
      </c>
      <c r="C250" s="34">
        <f>[1]Лист1!C9</f>
        <v>100</v>
      </c>
      <c r="D250" s="34" t="s">
        <v>480</v>
      </c>
      <c r="E250" s="43">
        <f>[2]Лист1!F9</f>
        <v>1968260</v>
      </c>
      <c r="F250" s="43">
        <v>2409666</v>
      </c>
    </row>
    <row r="251" spans="1:6" x14ac:dyDescent="0.25">
      <c r="A251" s="38">
        <v>243</v>
      </c>
      <c r="B251" s="34" t="str">
        <f>[1]Лист1!B10</f>
        <v>МУП «СГК»</v>
      </c>
      <c r="C251" s="34">
        <f>[1]Лист1!C10</f>
        <v>100</v>
      </c>
      <c r="D251" s="34" t="s">
        <v>481</v>
      </c>
      <c r="E251" s="43">
        <f>[2]Лист1!F10</f>
        <v>47228590</v>
      </c>
      <c r="F251" s="43">
        <v>0</v>
      </c>
    </row>
    <row r="252" spans="1:6" x14ac:dyDescent="0.25">
      <c r="A252" s="38">
        <v>244</v>
      </c>
      <c r="B252" s="34" t="str">
        <f>[1]Лист1!B11</f>
        <v>МУП "Мгинские тепловые сети"</v>
      </c>
      <c r="C252" s="34">
        <f>[1]Лист1!C11</f>
        <v>100</v>
      </c>
      <c r="D252" s="34" t="s">
        <v>482</v>
      </c>
      <c r="E252" s="43">
        <f>[2]Лист1!F11</f>
        <v>23948258</v>
      </c>
      <c r="F252" s="43">
        <v>16770000</v>
      </c>
    </row>
    <row r="253" spans="1:6" x14ac:dyDescent="0.25">
      <c r="A253" s="38">
        <v>245</v>
      </c>
      <c r="B253" s="34" t="str">
        <f>[1]Лист1!B12</f>
        <v>МУП «МгаКомСервис»</v>
      </c>
      <c r="C253" s="34">
        <f>[1]Лист1!C12</f>
        <v>100</v>
      </c>
      <c r="D253" s="34" t="s">
        <v>481</v>
      </c>
      <c r="E253" s="43">
        <f>[2]Лист1!F12</f>
        <v>44217886</v>
      </c>
      <c r="F253" s="43">
        <v>4957795</v>
      </c>
    </row>
    <row r="254" spans="1:6" x14ac:dyDescent="0.25">
      <c r="A254" s="38">
        <v>246</v>
      </c>
      <c r="B254" s="34" t="str">
        <f>[1]Лист1!B13</f>
        <v>МУП «НазияКомСервис»</v>
      </c>
      <c r="C254" s="34">
        <f>[1]Лист1!C13</f>
        <v>100</v>
      </c>
      <c r="D254" s="34" t="s">
        <v>483</v>
      </c>
      <c r="E254" s="43">
        <f>[2]Лист1!F13</f>
        <v>77603000</v>
      </c>
      <c r="F254" s="43">
        <v>0</v>
      </c>
    </row>
    <row r="255" spans="1:6" x14ac:dyDescent="0.25">
      <c r="A255" s="38">
        <v>247</v>
      </c>
      <c r="B255" s="34" t="str">
        <f>[1]Лист1!B14</f>
        <v xml:space="preserve">МУП «Ритуальные услуги» п. Назия </v>
      </c>
      <c r="C255" s="34">
        <f>[1]Лист1!C14</f>
        <v>100</v>
      </c>
      <c r="D255" s="34" t="s">
        <v>475</v>
      </c>
      <c r="E255" s="43">
        <f>[2]Лист1!F14</f>
        <v>957000</v>
      </c>
      <c r="F255" s="43">
        <v>0</v>
      </c>
    </row>
    <row r="256" spans="1:6" x14ac:dyDescent="0.25">
      <c r="A256" s="38">
        <v>248</v>
      </c>
      <c r="B256" s="34" t="str">
        <f>[1]Лист1!B15</f>
        <v>МП «УКХ" г.Отрадное</v>
      </c>
      <c r="C256" s="34">
        <f>[1]Лист1!C15</f>
        <v>100</v>
      </c>
      <c r="D256" s="34" t="s">
        <v>481</v>
      </c>
      <c r="E256" s="43">
        <f>[2]Лист1!F15</f>
        <v>24486713.690000001</v>
      </c>
      <c r="F256" s="43">
        <v>2299091</v>
      </c>
    </row>
    <row r="257" spans="1:6" x14ac:dyDescent="0.25">
      <c r="A257" s="38">
        <v>249</v>
      </c>
      <c r="B257" s="34" t="str">
        <f>[1]Лист1!B16</f>
        <v>МУП «Ритуал»</v>
      </c>
      <c r="C257" s="34">
        <f>[1]Лист1!C16</f>
        <v>100</v>
      </c>
      <c r="D257" s="34" t="s">
        <v>475</v>
      </c>
      <c r="E257" s="43">
        <f>[2]Лист1!F16</f>
        <v>1855494.5</v>
      </c>
      <c r="F257" s="43">
        <v>0</v>
      </c>
    </row>
    <row r="258" spans="1:6" ht="45" x14ac:dyDescent="0.25">
      <c r="A258" s="38">
        <v>250</v>
      </c>
      <c r="B258" s="34" t="str">
        <f>[1]Лист1!B17</f>
        <v>МУП «ПриладожскЖКХ»</v>
      </c>
      <c r="C258" s="34">
        <f>[1]Лист1!C17</f>
        <v>100</v>
      </c>
      <c r="D258" s="34" t="s">
        <v>484</v>
      </c>
      <c r="E258" s="43">
        <f>[2]Лист1!F17</f>
        <v>39738893</v>
      </c>
      <c r="F258" s="43">
        <v>0</v>
      </c>
    </row>
    <row r="259" spans="1:6" x14ac:dyDescent="0.25">
      <c r="A259" s="38">
        <v>251</v>
      </c>
      <c r="B259" s="34" t="str">
        <f>[1]Лист1!B18</f>
        <v>МУП "Приладожскводоканал"</v>
      </c>
      <c r="C259" s="34">
        <f>[1]Лист1!C18</f>
        <v>100</v>
      </c>
      <c r="D259" s="34" t="s">
        <v>483</v>
      </c>
      <c r="E259" s="43">
        <f>[2]Лист1!F18</f>
        <v>0</v>
      </c>
      <c r="F259" s="43">
        <v>0</v>
      </c>
    </row>
    <row r="260" spans="1:6" ht="45" x14ac:dyDescent="0.25">
      <c r="A260" s="38">
        <v>252</v>
      </c>
      <c r="B260" s="34" t="str">
        <f>[1]Лист1!B19</f>
        <v>МУП «ПутиловоЖКХ»</v>
      </c>
      <c r="C260" s="34">
        <f>[1]Лист1!C19</f>
        <v>100</v>
      </c>
      <c r="D260" s="34" t="s">
        <v>484</v>
      </c>
      <c r="E260" s="43">
        <f>[2]Лист1!F19</f>
        <v>14549789</v>
      </c>
      <c r="F260" s="43">
        <v>2623573</v>
      </c>
    </row>
    <row r="261" spans="1:6" x14ac:dyDescent="0.25">
      <c r="A261" s="38">
        <v>253</v>
      </c>
      <c r="B261" s="34" t="str">
        <f>[1]Лист1!B20</f>
        <v>МУП "СинявиноЖКХ"</v>
      </c>
      <c r="C261" s="34">
        <f>[1]Лист1!C20</f>
        <v>100</v>
      </c>
      <c r="D261" s="34" t="s">
        <v>485</v>
      </c>
      <c r="E261" s="43">
        <f>[2]Лист1!F20</f>
        <v>1162000</v>
      </c>
      <c r="F261" s="43">
        <v>0</v>
      </c>
    </row>
    <row r="262" spans="1:6" ht="45" x14ac:dyDescent="0.25">
      <c r="A262" s="38">
        <v>254</v>
      </c>
      <c r="B262" s="34" t="str">
        <f>[1]Лист1!B21</f>
        <v>МУП "СухоеЖКХ"</v>
      </c>
      <c r="C262" s="34">
        <f>[1]Лист1!C21</f>
        <v>100</v>
      </c>
      <c r="D262" s="34" t="s">
        <v>484</v>
      </c>
      <c r="E262" s="43">
        <f>[2]Лист1!F21</f>
        <v>2870000</v>
      </c>
      <c r="F262" s="43">
        <v>756421.6</v>
      </c>
    </row>
    <row r="263" spans="1:6" x14ac:dyDescent="0.25">
      <c r="A263" s="38">
        <v>255</v>
      </c>
      <c r="B263" s="34" t="str">
        <f>[1]Лист1!B22</f>
        <v>МУП «ИД «Крепкий орешек»</v>
      </c>
      <c r="C263" s="34">
        <f>[1]Лист1!C22</f>
        <v>100</v>
      </c>
      <c r="D263" s="34" t="s">
        <v>477</v>
      </c>
      <c r="E263" s="43">
        <f>[2]Лист1!F22</f>
        <v>362906</v>
      </c>
      <c r="F263" s="43">
        <v>2664562</v>
      </c>
    </row>
    <row r="264" spans="1:6" ht="45" x14ac:dyDescent="0.25">
      <c r="A264" s="38">
        <v>256</v>
      </c>
      <c r="B264" s="34" t="str">
        <f>[1]Лист1!B23</f>
        <v>МУП "Управляющая компания по развитию МО Город Шлиссельбург"</v>
      </c>
      <c r="C264" s="34">
        <f>[1]Лист1!C23</f>
        <v>100</v>
      </c>
      <c r="D264" s="34" t="s">
        <v>484</v>
      </c>
      <c r="E264" s="43">
        <f>[2]Лист1!F23</f>
        <v>3924717</v>
      </c>
      <c r="F264" s="43">
        <v>0</v>
      </c>
    </row>
    <row r="265" spans="1:6" x14ac:dyDescent="0.25">
      <c r="A265" s="38">
        <v>257</v>
      </c>
      <c r="B265" s="34" t="str">
        <f>[1]Лист1!B24</f>
        <v>МУП "ШФСК"</v>
      </c>
      <c r="C265" s="34">
        <f>[1]Лист1!C24</f>
        <v>100</v>
      </c>
      <c r="D265" s="34" t="s">
        <v>486</v>
      </c>
      <c r="E265" s="43">
        <f>[2]Лист1!F24</f>
        <v>0</v>
      </c>
      <c r="F265" s="43">
        <v>0</v>
      </c>
    </row>
    <row r="266" spans="1:6" x14ac:dyDescent="0.25">
      <c r="A266" s="38">
        <v>258</v>
      </c>
      <c r="B266" s="34" t="str">
        <f>[1]Лист1!B25</f>
        <v>МУП «Центр ЖКХ»</v>
      </c>
      <c r="C266" s="34">
        <f>[1]Лист1!C25</f>
        <v>100</v>
      </c>
      <c r="D266" s="34" t="s">
        <v>487</v>
      </c>
      <c r="E266" s="43">
        <f>[2]Лист1!F25</f>
        <v>0</v>
      </c>
      <c r="F266" s="43">
        <v>0</v>
      </c>
    </row>
    <row r="267" spans="1:6" x14ac:dyDescent="0.25">
      <c r="A267" s="38">
        <v>259</v>
      </c>
      <c r="B267" s="34" t="str">
        <f>[1]Лист1!B26</f>
        <v>МУП "ГКХ"</v>
      </c>
      <c r="C267" s="34">
        <f>[1]Лист1!C26</f>
        <v>100</v>
      </c>
      <c r="D267" s="34" t="s">
        <v>488</v>
      </c>
      <c r="E267" s="43">
        <f>[2]Лист1!F26</f>
        <v>0</v>
      </c>
      <c r="F267" s="43">
        <v>0</v>
      </c>
    </row>
    <row r="268" spans="1:6" x14ac:dyDescent="0.25">
      <c r="A268" s="38">
        <v>260</v>
      </c>
      <c r="B268" s="34" t="str">
        <f>[1]Лист1!B27</f>
        <v>МУП «Благоустройство»</v>
      </c>
      <c r="C268" s="34">
        <f>[1]Лист1!C27</f>
        <v>100</v>
      </c>
      <c r="D268" s="34" t="s">
        <v>475</v>
      </c>
      <c r="E268" s="43">
        <f>[2]Лист1!F27</f>
        <v>79000</v>
      </c>
      <c r="F268" s="43">
        <v>0</v>
      </c>
    </row>
    <row r="269" spans="1:6" x14ac:dyDescent="0.25">
      <c r="A269" s="38">
        <v>261</v>
      </c>
      <c r="B269" s="34" t="str">
        <f>[1]Лист1!B28</f>
        <v>МУП «Северное сияние»</v>
      </c>
      <c r="C269" s="34">
        <f>[1]Лист1!C28</f>
        <v>100</v>
      </c>
      <c r="D269" s="34" t="s">
        <v>489</v>
      </c>
      <c r="E269" s="43">
        <f>[2]Лист1!F28</f>
        <v>3988881</v>
      </c>
      <c r="F269" s="43">
        <v>1013524</v>
      </c>
    </row>
    <row r="270" spans="1:6" x14ac:dyDescent="0.25">
      <c r="A270" s="38">
        <v>262</v>
      </c>
      <c r="B270" s="34" t="s">
        <v>380</v>
      </c>
      <c r="C270" s="34">
        <f t="shared" ref="C270:C290" si="4">C255</f>
        <v>100</v>
      </c>
      <c r="D270" s="34" t="s">
        <v>414</v>
      </c>
      <c r="E270" s="43">
        <v>0</v>
      </c>
      <c r="F270" s="43" t="s">
        <v>434</v>
      </c>
    </row>
    <row r="271" spans="1:6" x14ac:dyDescent="0.25">
      <c r="A271" s="38">
        <v>263</v>
      </c>
      <c r="B271" s="34" t="s">
        <v>381</v>
      </c>
      <c r="C271" s="34">
        <f t="shared" si="4"/>
        <v>100</v>
      </c>
      <c r="D271" s="34" t="s">
        <v>414</v>
      </c>
      <c r="E271" s="43">
        <v>0</v>
      </c>
      <c r="F271" s="43" t="s">
        <v>435</v>
      </c>
    </row>
    <row r="272" spans="1:6" x14ac:dyDescent="0.25">
      <c r="A272" s="38">
        <v>264</v>
      </c>
      <c r="B272" s="34" t="s">
        <v>382</v>
      </c>
      <c r="C272" s="34">
        <f t="shared" si="4"/>
        <v>100</v>
      </c>
      <c r="D272" s="34" t="s">
        <v>414</v>
      </c>
      <c r="E272" s="43">
        <v>0</v>
      </c>
      <c r="F272" s="43" t="s">
        <v>436</v>
      </c>
    </row>
    <row r="273" spans="1:6" x14ac:dyDescent="0.25">
      <c r="A273" s="38">
        <v>265</v>
      </c>
      <c r="B273" s="34" t="s">
        <v>383</v>
      </c>
      <c r="C273" s="34">
        <f t="shared" si="4"/>
        <v>100</v>
      </c>
      <c r="D273" s="34" t="s">
        <v>414</v>
      </c>
      <c r="E273" s="43">
        <v>0</v>
      </c>
      <c r="F273" s="43" t="s">
        <v>437</v>
      </c>
    </row>
    <row r="274" spans="1:6" ht="30" x14ac:dyDescent="0.25">
      <c r="A274" s="38">
        <v>267</v>
      </c>
      <c r="B274" s="34" t="s">
        <v>384</v>
      </c>
      <c r="C274" s="34">
        <f t="shared" si="4"/>
        <v>100</v>
      </c>
      <c r="D274" s="34" t="s">
        <v>415</v>
      </c>
      <c r="E274" s="43" t="s">
        <v>419</v>
      </c>
      <c r="F274" s="43" t="s">
        <v>438</v>
      </c>
    </row>
    <row r="275" spans="1:6" x14ac:dyDescent="0.25">
      <c r="A275" s="38">
        <v>268</v>
      </c>
      <c r="B275" s="34" t="s">
        <v>385</v>
      </c>
      <c r="C275" s="34">
        <f t="shared" si="4"/>
        <v>100</v>
      </c>
      <c r="D275" s="34" t="s">
        <v>415</v>
      </c>
      <c r="E275" s="43" t="s">
        <v>420</v>
      </c>
      <c r="F275" s="43" t="s">
        <v>439</v>
      </c>
    </row>
    <row r="276" spans="1:6" x14ac:dyDescent="0.25">
      <c r="A276" s="38">
        <v>269</v>
      </c>
      <c r="B276" s="34" t="s">
        <v>386</v>
      </c>
      <c r="C276" s="34">
        <f t="shared" si="4"/>
        <v>100</v>
      </c>
      <c r="D276" s="34" t="s">
        <v>415</v>
      </c>
      <c r="E276" s="43" t="s">
        <v>421</v>
      </c>
      <c r="F276" s="43" t="s">
        <v>440</v>
      </c>
    </row>
    <row r="277" spans="1:6" x14ac:dyDescent="0.25">
      <c r="A277" s="38">
        <v>270</v>
      </c>
      <c r="B277" s="34" t="s">
        <v>387</v>
      </c>
      <c r="C277" s="34">
        <f t="shared" si="4"/>
        <v>100</v>
      </c>
      <c r="D277" s="34" t="s">
        <v>416</v>
      </c>
      <c r="E277" s="43" t="s">
        <v>422</v>
      </c>
      <c r="F277" s="43" t="s">
        <v>441</v>
      </c>
    </row>
    <row r="278" spans="1:6" x14ac:dyDescent="0.25">
      <c r="A278" s="38">
        <v>271</v>
      </c>
      <c r="B278" s="34" t="s">
        <v>388</v>
      </c>
      <c r="C278" s="34">
        <f t="shared" si="4"/>
        <v>100</v>
      </c>
      <c r="D278" s="34" t="s">
        <v>411</v>
      </c>
      <c r="E278" s="43" t="s">
        <v>423</v>
      </c>
      <c r="F278" s="43" t="s">
        <v>442</v>
      </c>
    </row>
    <row r="279" spans="1:6" x14ac:dyDescent="0.25">
      <c r="A279" s="38">
        <v>272</v>
      </c>
      <c r="B279" s="34" t="s">
        <v>389</v>
      </c>
      <c r="C279" s="34">
        <f t="shared" si="4"/>
        <v>100</v>
      </c>
      <c r="D279" s="34" t="s">
        <v>415</v>
      </c>
      <c r="E279" s="43" t="s">
        <v>424</v>
      </c>
      <c r="F279" s="43" t="s">
        <v>443</v>
      </c>
    </row>
    <row r="280" spans="1:6" x14ac:dyDescent="0.25">
      <c r="A280" s="38">
        <v>273</v>
      </c>
      <c r="B280" s="34" t="s">
        <v>390</v>
      </c>
      <c r="C280" s="34">
        <f t="shared" si="4"/>
        <v>100</v>
      </c>
      <c r="D280" s="34" t="s">
        <v>411</v>
      </c>
      <c r="E280" s="43" t="s">
        <v>425</v>
      </c>
      <c r="F280" s="43" t="s">
        <v>444</v>
      </c>
    </row>
    <row r="281" spans="1:6" x14ac:dyDescent="0.25">
      <c r="A281" s="38">
        <v>274</v>
      </c>
      <c r="B281" s="34" t="s">
        <v>391</v>
      </c>
      <c r="C281" s="34">
        <f t="shared" si="4"/>
        <v>100</v>
      </c>
      <c r="D281" s="34" t="s">
        <v>414</v>
      </c>
      <c r="E281" s="43">
        <v>0</v>
      </c>
      <c r="F281" s="43" t="s">
        <v>445</v>
      </c>
    </row>
    <row r="282" spans="1:6" x14ac:dyDescent="0.25">
      <c r="A282" s="38">
        <v>275</v>
      </c>
      <c r="B282" s="34" t="s">
        <v>392</v>
      </c>
      <c r="C282" s="34">
        <f t="shared" si="4"/>
        <v>100</v>
      </c>
      <c r="D282" s="41" t="s">
        <v>555</v>
      </c>
      <c r="E282" s="43" t="s">
        <v>426</v>
      </c>
      <c r="F282" s="43">
        <v>369710399.08999997</v>
      </c>
    </row>
    <row r="283" spans="1:6" x14ac:dyDescent="0.25">
      <c r="A283" s="38">
        <v>276</v>
      </c>
      <c r="B283" s="34" t="s">
        <v>393</v>
      </c>
      <c r="C283" s="34">
        <f t="shared" si="4"/>
        <v>100</v>
      </c>
      <c r="D283" s="41" t="s">
        <v>556</v>
      </c>
      <c r="E283" s="43">
        <v>4300030</v>
      </c>
      <c r="F283" s="43">
        <v>52032821.109999999</v>
      </c>
    </row>
    <row r="284" spans="1:6" x14ac:dyDescent="0.25">
      <c r="A284" s="38">
        <v>277</v>
      </c>
      <c r="B284" s="34" t="s">
        <v>394</v>
      </c>
      <c r="C284" s="34">
        <f t="shared" si="4"/>
        <v>100</v>
      </c>
      <c r="D284" s="41" t="s">
        <v>412</v>
      </c>
      <c r="E284" s="43">
        <v>0</v>
      </c>
      <c r="F284" s="43">
        <v>10584419.1</v>
      </c>
    </row>
    <row r="285" spans="1:6" x14ac:dyDescent="0.25">
      <c r="A285" s="38">
        <v>278</v>
      </c>
      <c r="B285" s="34" t="s">
        <v>395</v>
      </c>
      <c r="C285" s="34">
        <f t="shared" si="4"/>
        <v>100</v>
      </c>
      <c r="D285" s="41" t="s">
        <v>414</v>
      </c>
      <c r="E285" s="43" t="s">
        <v>427</v>
      </c>
      <c r="F285" s="43" t="s">
        <v>446</v>
      </c>
    </row>
    <row r="286" spans="1:6" x14ac:dyDescent="0.25">
      <c r="A286" s="38">
        <v>279</v>
      </c>
      <c r="B286" s="34" t="s">
        <v>396</v>
      </c>
      <c r="C286" s="34">
        <f t="shared" si="4"/>
        <v>100</v>
      </c>
      <c r="D286" s="41" t="s">
        <v>413</v>
      </c>
      <c r="E286" s="43" t="s">
        <v>428</v>
      </c>
      <c r="F286" s="43">
        <v>52545854.039999999</v>
      </c>
    </row>
    <row r="287" spans="1:6" x14ac:dyDescent="0.25">
      <c r="A287" s="38">
        <v>280</v>
      </c>
      <c r="B287" s="34" t="s">
        <v>397</v>
      </c>
      <c r="C287" s="34">
        <f t="shared" si="4"/>
        <v>100</v>
      </c>
      <c r="D287" s="41" t="s">
        <v>413</v>
      </c>
      <c r="E287" s="43">
        <v>0</v>
      </c>
      <c r="F287" s="43" t="s">
        <v>447</v>
      </c>
    </row>
    <row r="288" spans="1:6" x14ac:dyDescent="0.25">
      <c r="A288" s="38">
        <v>281</v>
      </c>
      <c r="B288" s="34" t="s">
        <v>398</v>
      </c>
      <c r="C288" s="34">
        <f t="shared" si="4"/>
        <v>100</v>
      </c>
      <c r="D288" s="41" t="s">
        <v>559</v>
      </c>
      <c r="E288" s="43">
        <v>23700</v>
      </c>
      <c r="F288" s="43">
        <v>18387848.289999999</v>
      </c>
    </row>
    <row r="289" spans="1:6" x14ac:dyDescent="0.25">
      <c r="A289" s="38">
        <v>282</v>
      </c>
      <c r="B289" s="34" t="s">
        <v>399</v>
      </c>
      <c r="C289" s="34">
        <f t="shared" si="4"/>
        <v>100</v>
      </c>
      <c r="D289" s="41" t="s">
        <v>645</v>
      </c>
      <c r="E289" s="43" t="s">
        <v>429</v>
      </c>
      <c r="F289" s="43" t="s">
        <v>448</v>
      </c>
    </row>
    <row r="290" spans="1:6" x14ac:dyDescent="0.25">
      <c r="A290" s="38">
        <v>283</v>
      </c>
      <c r="B290" s="34" t="s">
        <v>400</v>
      </c>
      <c r="C290" s="34">
        <f t="shared" si="4"/>
        <v>100</v>
      </c>
      <c r="D290" s="41" t="s">
        <v>557</v>
      </c>
      <c r="E290" s="43">
        <v>447510</v>
      </c>
      <c r="F290" s="43"/>
    </row>
    <row r="291" spans="1:6" ht="30" x14ac:dyDescent="0.25">
      <c r="A291" s="38">
        <v>284</v>
      </c>
      <c r="B291" s="34" t="s">
        <v>401</v>
      </c>
      <c r="C291" s="34">
        <f t="shared" ref="C291:C300" si="5">C255</f>
        <v>100</v>
      </c>
      <c r="D291" s="41" t="s">
        <v>558</v>
      </c>
      <c r="E291" s="43" t="s">
        <v>430</v>
      </c>
      <c r="F291" s="43">
        <v>21016853.940000001</v>
      </c>
    </row>
    <row r="292" spans="1:6" x14ac:dyDescent="0.25">
      <c r="A292" s="38">
        <v>285</v>
      </c>
      <c r="B292" s="34" t="s">
        <v>402</v>
      </c>
      <c r="C292" s="34">
        <f t="shared" si="5"/>
        <v>100</v>
      </c>
      <c r="D292" s="41" t="s">
        <v>557</v>
      </c>
      <c r="E292" s="43">
        <v>102000</v>
      </c>
      <c r="F292" s="43" t="s">
        <v>449</v>
      </c>
    </row>
    <row r="293" spans="1:6" x14ac:dyDescent="0.25">
      <c r="A293" s="38">
        <v>286</v>
      </c>
      <c r="B293" s="34" t="s">
        <v>403</v>
      </c>
      <c r="C293" s="34">
        <f t="shared" si="5"/>
        <v>100</v>
      </c>
      <c r="D293" s="41" t="s">
        <v>559</v>
      </c>
      <c r="E293" s="43">
        <v>142250</v>
      </c>
      <c r="F293" s="43">
        <v>8014760.4800000004</v>
      </c>
    </row>
    <row r="294" spans="1:6" x14ac:dyDescent="0.25">
      <c r="A294" s="38">
        <v>287</v>
      </c>
      <c r="B294" s="34" t="s">
        <v>404</v>
      </c>
      <c r="C294" s="34">
        <f t="shared" si="5"/>
        <v>100</v>
      </c>
      <c r="D294" s="41" t="s">
        <v>560</v>
      </c>
      <c r="E294" s="43">
        <v>60000</v>
      </c>
      <c r="F294" s="43">
        <v>9823362.4199999999</v>
      </c>
    </row>
    <row r="295" spans="1:6" ht="30" x14ac:dyDescent="0.25">
      <c r="A295" s="38">
        <v>288</v>
      </c>
      <c r="B295" s="34" t="s">
        <v>405</v>
      </c>
      <c r="C295" s="34">
        <f t="shared" si="5"/>
        <v>100</v>
      </c>
      <c r="D295" s="41" t="s">
        <v>417</v>
      </c>
      <c r="E295" s="43">
        <v>0</v>
      </c>
      <c r="F295" s="43">
        <v>4470951.95</v>
      </c>
    </row>
    <row r="296" spans="1:6" x14ac:dyDescent="0.25">
      <c r="A296" s="38">
        <v>289</v>
      </c>
      <c r="B296" s="34" t="s">
        <v>406</v>
      </c>
      <c r="C296" s="34">
        <f t="shared" si="5"/>
        <v>100</v>
      </c>
      <c r="D296" s="41" t="s">
        <v>561</v>
      </c>
      <c r="E296" s="43">
        <v>512255</v>
      </c>
      <c r="F296" s="43">
        <v>1565138.88</v>
      </c>
    </row>
    <row r="297" spans="1:6" x14ac:dyDescent="0.25">
      <c r="A297" s="38">
        <v>290</v>
      </c>
      <c r="B297" s="34" t="s">
        <v>407</v>
      </c>
      <c r="C297" s="34">
        <f t="shared" si="5"/>
        <v>100</v>
      </c>
      <c r="D297" s="41" t="s">
        <v>415</v>
      </c>
      <c r="E297" s="43" t="s">
        <v>431</v>
      </c>
      <c r="F297" s="43">
        <v>10178498</v>
      </c>
    </row>
    <row r="298" spans="1:6" x14ac:dyDescent="0.25">
      <c r="A298" s="38">
        <v>291</v>
      </c>
      <c r="B298" s="34" t="s">
        <v>408</v>
      </c>
      <c r="C298" s="34">
        <f t="shared" si="5"/>
        <v>100</v>
      </c>
      <c r="D298" s="41" t="s">
        <v>415</v>
      </c>
      <c r="E298" s="43" t="s">
        <v>432</v>
      </c>
      <c r="F298" s="43" t="s">
        <v>450</v>
      </c>
    </row>
    <row r="299" spans="1:6" x14ac:dyDescent="0.25">
      <c r="A299" s="38">
        <v>292</v>
      </c>
      <c r="B299" s="34" t="s">
        <v>409</v>
      </c>
      <c r="C299" s="34">
        <f t="shared" si="5"/>
        <v>100</v>
      </c>
      <c r="D299" s="41" t="s">
        <v>646</v>
      </c>
      <c r="E299" s="43">
        <v>0</v>
      </c>
      <c r="F299" s="43" t="s">
        <v>451</v>
      </c>
    </row>
    <row r="300" spans="1:6" x14ac:dyDescent="0.25">
      <c r="A300" s="38">
        <v>293</v>
      </c>
      <c r="B300" s="34" t="s">
        <v>410</v>
      </c>
      <c r="C300" s="34">
        <f t="shared" si="5"/>
        <v>100</v>
      </c>
      <c r="D300" s="41" t="s">
        <v>418</v>
      </c>
      <c r="E300" s="43" t="s">
        <v>433</v>
      </c>
      <c r="F300" s="43" t="s">
        <v>452</v>
      </c>
    </row>
    <row r="301" spans="1:6" ht="30" x14ac:dyDescent="0.25">
      <c r="A301" s="38">
        <v>294</v>
      </c>
      <c r="B301" s="34" t="s">
        <v>453</v>
      </c>
      <c r="C301" s="34">
        <v>100</v>
      </c>
      <c r="D301" s="41" t="s">
        <v>568</v>
      </c>
      <c r="E301" s="43" t="s">
        <v>454</v>
      </c>
      <c r="F301" s="43">
        <v>0</v>
      </c>
    </row>
    <row r="302" spans="1:6" ht="45" x14ac:dyDescent="0.25">
      <c r="A302" s="38">
        <v>295</v>
      </c>
      <c r="B302" s="34" t="s">
        <v>455</v>
      </c>
      <c r="C302" s="34">
        <v>100</v>
      </c>
      <c r="D302" s="41" t="s">
        <v>456</v>
      </c>
      <c r="E302" s="43" t="s">
        <v>457</v>
      </c>
      <c r="F302" s="43">
        <v>2539606</v>
      </c>
    </row>
    <row r="303" spans="1:6" ht="45" x14ac:dyDescent="0.25">
      <c r="A303" s="38">
        <v>296</v>
      </c>
      <c r="B303" s="34" t="s">
        <v>458</v>
      </c>
      <c r="C303" s="34">
        <v>100</v>
      </c>
      <c r="D303" s="41" t="s">
        <v>456</v>
      </c>
      <c r="E303" s="43" t="s">
        <v>459</v>
      </c>
      <c r="F303" s="43">
        <v>0</v>
      </c>
    </row>
    <row r="304" spans="1:6" ht="30" x14ac:dyDescent="0.25">
      <c r="A304" s="38">
        <v>297</v>
      </c>
      <c r="B304" s="34" t="s">
        <v>460</v>
      </c>
      <c r="C304" s="34">
        <v>100</v>
      </c>
      <c r="D304" s="42" t="s">
        <v>461</v>
      </c>
      <c r="E304" s="43">
        <v>0</v>
      </c>
      <c r="F304" s="43">
        <v>0</v>
      </c>
    </row>
    <row r="305" spans="1:6" ht="30" x14ac:dyDescent="0.25">
      <c r="A305" s="38">
        <v>298</v>
      </c>
      <c r="B305" s="34" t="s">
        <v>462</v>
      </c>
      <c r="C305" s="34">
        <v>100</v>
      </c>
      <c r="D305" s="42" t="s">
        <v>647</v>
      </c>
      <c r="E305" s="43">
        <v>0</v>
      </c>
      <c r="F305" s="43">
        <v>0</v>
      </c>
    </row>
    <row r="306" spans="1:6" ht="60" x14ac:dyDescent="0.25">
      <c r="A306" s="38">
        <v>299</v>
      </c>
      <c r="B306" s="34" t="s">
        <v>463</v>
      </c>
      <c r="C306" s="34">
        <v>100</v>
      </c>
      <c r="D306" s="42" t="s">
        <v>569</v>
      </c>
      <c r="E306" s="43">
        <v>0</v>
      </c>
      <c r="F306" s="43"/>
    </row>
    <row r="307" spans="1:6" ht="45" x14ac:dyDescent="0.25">
      <c r="A307" s="38">
        <v>300</v>
      </c>
      <c r="B307" s="34" t="s">
        <v>464</v>
      </c>
      <c r="C307" s="34">
        <v>100</v>
      </c>
      <c r="D307" s="34" t="s">
        <v>465</v>
      </c>
      <c r="E307" s="43">
        <v>0</v>
      </c>
      <c r="F307" s="43">
        <v>0</v>
      </c>
    </row>
    <row r="308" spans="1:6" x14ac:dyDescent="0.25">
      <c r="A308" s="38">
        <v>301</v>
      </c>
      <c r="B308" s="34" t="s">
        <v>466</v>
      </c>
      <c r="C308" s="34">
        <v>100</v>
      </c>
      <c r="D308" s="34" t="s">
        <v>467</v>
      </c>
      <c r="E308" s="43">
        <v>0</v>
      </c>
      <c r="F308" s="43">
        <v>1720000</v>
      </c>
    </row>
    <row r="309" spans="1:6" ht="45" x14ac:dyDescent="0.25">
      <c r="A309" s="38">
        <v>302</v>
      </c>
      <c r="B309" s="34" t="s">
        <v>468</v>
      </c>
      <c r="C309" s="34">
        <v>100</v>
      </c>
      <c r="D309" s="34" t="s">
        <v>469</v>
      </c>
      <c r="E309" s="43" t="s">
        <v>470</v>
      </c>
      <c r="F309" s="43">
        <v>3800000</v>
      </c>
    </row>
    <row r="310" spans="1:6" ht="45" x14ac:dyDescent="0.25">
      <c r="A310" s="38">
        <v>303</v>
      </c>
      <c r="B310" s="34" t="s">
        <v>471</v>
      </c>
      <c r="C310" s="34">
        <v>100</v>
      </c>
      <c r="D310" s="34" t="s">
        <v>472</v>
      </c>
      <c r="E310" s="43">
        <v>0</v>
      </c>
      <c r="F310" s="43">
        <v>0</v>
      </c>
    </row>
    <row r="311" spans="1:6" ht="45" x14ac:dyDescent="0.25">
      <c r="A311" s="38">
        <v>304</v>
      </c>
      <c r="B311" s="34" t="s">
        <v>473</v>
      </c>
      <c r="C311" s="34">
        <v>100</v>
      </c>
      <c r="D311" s="34" t="s">
        <v>465</v>
      </c>
      <c r="E311" s="43">
        <v>0</v>
      </c>
      <c r="F311" s="43">
        <v>3995700</v>
      </c>
    </row>
    <row r="312" spans="1:6" ht="30" x14ac:dyDescent="0.25">
      <c r="A312" s="38">
        <v>305</v>
      </c>
      <c r="B312" s="34" t="s">
        <v>474</v>
      </c>
      <c r="C312" s="34">
        <v>100</v>
      </c>
      <c r="D312" s="34" t="s">
        <v>465</v>
      </c>
      <c r="E312" s="43">
        <v>0</v>
      </c>
      <c r="F312" s="43">
        <v>0</v>
      </c>
    </row>
    <row r="313" spans="1:6" ht="30" x14ac:dyDescent="0.25">
      <c r="A313" s="38">
        <v>306</v>
      </c>
      <c r="B313" s="34" t="s">
        <v>490</v>
      </c>
      <c r="C313" s="34">
        <v>100</v>
      </c>
      <c r="D313" s="34" t="s">
        <v>516</v>
      </c>
      <c r="E313" s="34" t="s">
        <v>493</v>
      </c>
      <c r="F313" s="43">
        <v>917400</v>
      </c>
    </row>
    <row r="314" spans="1:6" ht="30" x14ac:dyDescent="0.25">
      <c r="A314" s="38">
        <v>307</v>
      </c>
      <c r="B314" s="34" t="s">
        <v>491</v>
      </c>
      <c r="C314" s="34">
        <v>100</v>
      </c>
      <c r="D314" s="34" t="s">
        <v>515</v>
      </c>
      <c r="E314" s="34" t="s">
        <v>517</v>
      </c>
      <c r="F314" s="43">
        <v>117200</v>
      </c>
    </row>
    <row r="315" spans="1:6" x14ac:dyDescent="0.25">
      <c r="A315" s="38">
        <v>308</v>
      </c>
      <c r="B315" s="34" t="s">
        <v>492</v>
      </c>
      <c r="C315" s="34">
        <v>100</v>
      </c>
      <c r="D315" s="34" t="s">
        <v>514</v>
      </c>
      <c r="E315" s="34" t="s">
        <v>494</v>
      </c>
      <c r="F315" s="43">
        <v>0</v>
      </c>
    </row>
    <row r="316" spans="1:6" ht="30" x14ac:dyDescent="0.25">
      <c r="A316" s="38">
        <v>309</v>
      </c>
      <c r="B316" s="34" t="s">
        <v>495</v>
      </c>
      <c r="C316" s="34">
        <v>100</v>
      </c>
      <c r="D316" s="34" t="s">
        <v>570</v>
      </c>
      <c r="E316" s="34">
        <v>0</v>
      </c>
      <c r="F316" s="43">
        <v>0</v>
      </c>
    </row>
    <row r="317" spans="1:6" ht="30" x14ac:dyDescent="0.25">
      <c r="A317" s="38">
        <v>310</v>
      </c>
      <c r="B317" s="34" t="s">
        <v>496</v>
      </c>
      <c r="C317" s="34">
        <v>100</v>
      </c>
      <c r="D317" s="42" t="s">
        <v>570</v>
      </c>
      <c r="E317" s="34">
        <v>0</v>
      </c>
      <c r="F317" s="34">
        <v>0</v>
      </c>
    </row>
    <row r="318" spans="1:6" x14ac:dyDescent="0.25">
      <c r="A318" s="38">
        <v>311</v>
      </c>
      <c r="B318" s="34" t="s">
        <v>497</v>
      </c>
      <c r="C318" s="34">
        <v>100</v>
      </c>
      <c r="D318" s="42" t="s">
        <v>650</v>
      </c>
      <c r="E318" s="43">
        <v>0</v>
      </c>
      <c r="F318" s="43">
        <v>0</v>
      </c>
    </row>
    <row r="319" spans="1:6" ht="45" x14ac:dyDescent="0.25">
      <c r="A319" s="38">
        <v>312</v>
      </c>
      <c r="B319" s="34" t="s">
        <v>501</v>
      </c>
      <c r="C319" s="34">
        <v>100</v>
      </c>
      <c r="D319" s="42" t="s">
        <v>571</v>
      </c>
      <c r="E319" s="43">
        <v>0</v>
      </c>
      <c r="F319" s="43">
        <v>0</v>
      </c>
    </row>
    <row r="320" spans="1:6" ht="45" x14ac:dyDescent="0.25">
      <c r="A320" s="38">
        <v>313</v>
      </c>
      <c r="B320" s="34" t="s">
        <v>498</v>
      </c>
      <c r="C320" s="34">
        <v>100</v>
      </c>
      <c r="D320" s="41" t="s">
        <v>572</v>
      </c>
      <c r="E320" s="43">
        <v>0</v>
      </c>
      <c r="F320" s="43">
        <v>0</v>
      </c>
    </row>
    <row r="321" spans="1:6" ht="30" x14ac:dyDescent="0.25">
      <c r="A321" s="38">
        <v>314</v>
      </c>
      <c r="B321" s="34" t="s">
        <v>499</v>
      </c>
      <c r="C321" s="34">
        <v>100</v>
      </c>
      <c r="D321" s="41" t="s">
        <v>574</v>
      </c>
      <c r="E321" s="43">
        <v>0</v>
      </c>
      <c r="F321" s="43">
        <v>0</v>
      </c>
    </row>
    <row r="322" spans="1:6" ht="30" x14ac:dyDescent="0.25">
      <c r="A322" s="38">
        <v>315</v>
      </c>
      <c r="B322" s="34" t="s">
        <v>500</v>
      </c>
      <c r="C322" s="34">
        <v>100</v>
      </c>
      <c r="D322" s="41" t="s">
        <v>573</v>
      </c>
      <c r="E322" s="43">
        <v>0</v>
      </c>
      <c r="F322" s="43">
        <v>0</v>
      </c>
    </row>
    <row r="323" spans="1:6" ht="60" x14ac:dyDescent="0.25">
      <c r="A323" s="38">
        <v>316</v>
      </c>
      <c r="B323" s="44" t="s">
        <v>536</v>
      </c>
      <c r="C323" s="44">
        <v>100</v>
      </c>
      <c r="D323" s="41" t="s">
        <v>575</v>
      </c>
      <c r="E323" s="43" t="s">
        <v>576</v>
      </c>
      <c r="F323" s="43">
        <v>0</v>
      </c>
    </row>
    <row r="324" spans="1:6" ht="45" x14ac:dyDescent="0.25">
      <c r="A324" s="38">
        <v>317</v>
      </c>
      <c r="B324" s="44" t="s">
        <v>537</v>
      </c>
      <c r="C324" s="44">
        <v>100</v>
      </c>
      <c r="D324" s="42" t="s">
        <v>566</v>
      </c>
      <c r="E324" s="44" t="s">
        <v>178</v>
      </c>
      <c r="F324" s="44">
        <v>5955704.9400000004</v>
      </c>
    </row>
    <row r="325" spans="1:6" x14ac:dyDescent="0.25">
      <c r="A325" s="38">
        <v>318</v>
      </c>
      <c r="B325" s="44" t="s">
        <v>538</v>
      </c>
      <c r="C325" s="44">
        <v>100</v>
      </c>
      <c r="D325" s="42" t="s">
        <v>649</v>
      </c>
      <c r="E325" s="44" t="s">
        <v>539</v>
      </c>
      <c r="F325" s="44">
        <v>19053999.100000001</v>
      </c>
    </row>
    <row r="326" spans="1:6" ht="60" x14ac:dyDescent="0.25">
      <c r="A326" s="38">
        <v>319</v>
      </c>
      <c r="B326" s="44" t="s">
        <v>540</v>
      </c>
      <c r="C326" s="44" t="s">
        <v>541</v>
      </c>
      <c r="D326" s="41" t="s">
        <v>567</v>
      </c>
      <c r="E326" s="44"/>
      <c r="F326" s="44"/>
    </row>
    <row r="327" spans="1:6" ht="30" x14ac:dyDescent="0.25">
      <c r="A327" s="38">
        <v>320</v>
      </c>
      <c r="B327" s="44" t="s">
        <v>542</v>
      </c>
      <c r="C327" s="44">
        <v>100</v>
      </c>
      <c r="D327" s="41" t="s">
        <v>577</v>
      </c>
      <c r="E327" s="44" t="s">
        <v>543</v>
      </c>
      <c r="F327" s="44">
        <v>0</v>
      </c>
    </row>
    <row r="328" spans="1:6" ht="30" x14ac:dyDescent="0.25">
      <c r="A328" s="38">
        <v>321</v>
      </c>
      <c r="B328" s="44" t="s">
        <v>544</v>
      </c>
      <c r="C328" s="44" t="s">
        <v>545</v>
      </c>
      <c r="D328" s="41" t="s">
        <v>574</v>
      </c>
      <c r="E328" s="44"/>
      <c r="F328" s="44"/>
    </row>
    <row r="329" spans="1:6" ht="30" x14ac:dyDescent="0.25">
      <c r="A329" s="38">
        <v>322</v>
      </c>
      <c r="B329" s="44" t="s">
        <v>546</v>
      </c>
      <c r="C329" s="35">
        <v>1</v>
      </c>
      <c r="D329" s="42" t="s">
        <v>648</v>
      </c>
      <c r="E329" s="44">
        <v>0</v>
      </c>
      <c r="F329" s="44">
        <v>0</v>
      </c>
    </row>
    <row r="330" spans="1:6" ht="45" x14ac:dyDescent="0.25">
      <c r="A330" s="38">
        <v>323</v>
      </c>
      <c r="B330" s="44" t="s">
        <v>547</v>
      </c>
      <c r="C330" s="35">
        <v>1</v>
      </c>
      <c r="D330" s="41" t="s">
        <v>562</v>
      </c>
      <c r="E330" s="44" t="s">
        <v>563</v>
      </c>
      <c r="F330" s="44">
        <v>10657300</v>
      </c>
    </row>
    <row r="331" spans="1:6" ht="60" x14ac:dyDescent="0.25">
      <c r="A331" s="38">
        <v>324</v>
      </c>
      <c r="B331" s="39" t="s">
        <v>548</v>
      </c>
      <c r="C331" s="60">
        <v>1</v>
      </c>
      <c r="D331" s="64" t="s">
        <v>578</v>
      </c>
      <c r="E331" s="39" t="s">
        <v>564</v>
      </c>
      <c r="F331" s="39">
        <v>0</v>
      </c>
    </row>
    <row r="332" spans="1:6" ht="30" x14ac:dyDescent="0.25">
      <c r="A332" s="38">
        <v>325</v>
      </c>
      <c r="B332" s="39" t="s">
        <v>549</v>
      </c>
      <c r="C332" s="60">
        <v>1</v>
      </c>
      <c r="D332" s="64" t="s">
        <v>579</v>
      </c>
      <c r="E332" s="39" t="s">
        <v>565</v>
      </c>
      <c r="F332" s="39">
        <v>48576.41</v>
      </c>
    </row>
    <row r="333" spans="1:6" x14ac:dyDescent="0.25">
      <c r="D333" s="65"/>
    </row>
  </sheetData>
  <mergeCells count="9">
    <mergeCell ref="A12:A16"/>
    <mergeCell ref="A22:A23"/>
    <mergeCell ref="A1:F1"/>
    <mergeCell ref="D2:D3"/>
    <mergeCell ref="C2:C3"/>
    <mergeCell ref="B2:B3"/>
    <mergeCell ref="A2:A3"/>
    <mergeCell ref="F2:F3"/>
    <mergeCell ref="E2:E3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Сергеевна Кривопуст</cp:lastModifiedBy>
  <cp:lastPrinted>2021-03-10T11:34:29Z</cp:lastPrinted>
  <dcterms:created xsi:type="dcterms:W3CDTF">2017-12-21T13:53:43Z</dcterms:created>
  <dcterms:modified xsi:type="dcterms:W3CDTF">2021-03-10T11:36:47Z</dcterms:modified>
</cp:coreProperties>
</file>