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5380" windowHeight="10395" activeTab="0"/>
  </bookViews>
  <sheets>
    <sheet name="форма 2п new" sheetId="1" r:id="rId1"/>
    <sheet name="Лист1" sheetId="2" r:id="rId2"/>
  </sheets>
  <definedNames>
    <definedName name="_xlfn.MODE.SNGL" hidden="1">#NAME?</definedName>
    <definedName name="_xlnm.Print_Titles" localSheetId="0">'форма 2п new'!$6:$8</definedName>
    <definedName name="_xlnm.Print_Area" localSheetId="0">'форма 2п new'!$B$1:$S$167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<sst xmlns="http://schemas.openxmlformats.org/spreadsheetml/2006/main" count="399" uniqueCount="206">
  <si>
    <t>Потребление электроэнергии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</si>
  <si>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</si>
  <si>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</si>
  <si>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</si>
  <si>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</si>
  <si>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</si>
  <si>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</si>
  <si>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</si>
  <si>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</si>
  <si>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</si>
  <si>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</si>
  <si>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</si>
  <si>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</si>
  <si>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</si>
  <si>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</si>
  <si>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</si>
  <si>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</si>
  <si>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</si>
  <si>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</si>
  <si>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</si>
  <si>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</si>
  <si>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</si>
  <si>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</si>
  <si>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</si>
  <si>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</si>
  <si>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</si>
  <si>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</si>
  <si>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</si>
  <si>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</si>
  <si>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</si>
  <si>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</si>
  <si>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</si>
  <si>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</si>
  <si>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</si>
  <si>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</si>
  <si>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</si>
  <si>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</si>
  <si>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</si>
  <si>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</si>
  <si>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</si>
  <si>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</si>
  <si>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</si>
  <si>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</si>
  <si>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</si>
  <si>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</si>
  <si>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</si>
  <si>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</si>
  <si>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</si>
  <si>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</si>
  <si>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</si>
  <si>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</si>
  <si>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</si>
  <si>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</si>
  <si>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</si>
  <si>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целевой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</si>
  <si>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</si>
  <si>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</si>
  <si>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</si>
  <si>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</si>
  <si>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</si>
  <si>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</si>
  <si>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</si>
  <si>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</si>
  <si>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</si>
  <si>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</si>
  <si>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</si>
  <si>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</si>
  <si>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</si>
  <si>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</si>
  <si>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</si>
  <si>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</si>
  <si>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</si>
  <si>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</si>
  <si>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</si>
  <si>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</si>
  <si>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</si>
  <si>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</si>
  <si>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</si>
  <si>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</si>
  <si>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</si>
  <si>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</si>
  <si>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</si>
  <si>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</si>
  <si>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</si>
  <si>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</si>
  <si>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</si>
  <si>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</si>
  <si>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</si>
  <si>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</si>
  <si>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</si>
  <si>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</si>
  <si>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</si>
  <si>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</si>
  <si>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</si>
  <si>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</si>
  <si>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</si>
  <si>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</si>
  <si>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</si>
  <si>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</si>
  <si>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</si>
  <si>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</si>
  <si>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</si>
  <si>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</si>
  <si>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</si>
  <si>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</si>
  <si>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</si>
  <si>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</si>
  <si>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</si>
  <si>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</si>
  <si>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</si>
  <si>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</si>
  <si>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</si>
  <si>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</si>
  <si>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</si>
  <si>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</si>
  <si>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</si>
  <si>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</si>
  <si>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</si>
  <si>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</si>
  <si>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</si>
  <si>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</si>
  <si>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</si>
  <si>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</si>
  <si>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</si>
  <si>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</si>
  <si>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</si>
  <si>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</si>
  <si>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</si>
  <si>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</si>
  <si>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</si>
  <si>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</si>
  <si>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</si>
  <si>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</si>
  <si>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</si>
  <si>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</si>
  <si>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</si>
  <si>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</si>
  <si>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</si>
  <si>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</si>
  <si>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</si>
  <si>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</si>
  <si>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</si>
  <si>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</si>
  <si>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</si>
  <si>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</si>
  <si>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</si>
  <si>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</si>
  <si>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</si>
  <si>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</si>
  <si>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</si>
  <si>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</si>
  <si>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</si>
  <si>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</si>
  <si>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</si>
  <si>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</si>
  <si>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</si>
  <si>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</si>
  <si>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</si>
  <si>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</si>
  <si>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</si>
  <si>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</si>
  <si>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</si>
  <si>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</si>
  <si>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</si>
  <si>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</si>
  <si>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</si>
  <si>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</si>
  <si>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</si>
  <si>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</si>
  <si>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</si>
  <si>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</si>
  <si>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</si>
  <si>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</si>
  <si>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</si>
  <si>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</si>
  <si>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</si>
  <si>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</si>
  <si>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</si>
  <si>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</si>
  <si>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</si>
  <si>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</si>
  <si>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</si>
  <si>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</si>
  <si>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</si>
  <si>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</si>
  <si>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</si>
  <si>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</si>
  <si>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</si>
  <si>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</si>
  <si>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</si>
  <si>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</si>
  <si>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</si>
  <si>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</si>
  <si>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</si>
  <si>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</si>
  <si>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</si>
  <si>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</si>
  <si>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ЛЕНИНГРАДСКАЯ ОБЛАСТЬ</t>
  </si>
  <si>
    <t>%  к предыдущему году в сопоставимых ценах</t>
  </si>
  <si>
    <t>-</t>
  </si>
  <si>
    <t xml:space="preserve">Объем отгруженной продукции (работ, услуг) </t>
  </si>
  <si>
    <t>млн.кВт.ч.</t>
  </si>
  <si>
    <t xml:space="preserve">млн. руб. </t>
  </si>
  <si>
    <t>млн. рублей</t>
  </si>
  <si>
    <t>Оборот розничной торговли</t>
  </si>
  <si>
    <t>Форма 2П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</si>
</sst>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0.0%"/>
  </numFmts>
  <fonts count="45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186" fontId="4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18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186" fontId="3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6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184" fontId="3" fillId="33" borderId="10" xfId="0" applyNumberFormat="1" applyFont="1" applyFill="1" applyBorder="1" applyAlignment="1">
      <alignment horizontal="center" vertical="center"/>
    </xf>
    <xf numFmtId="186" fontId="4" fillId="33" borderId="10" xfId="56" applyNumberFormat="1" applyFont="1" applyFill="1" applyBorder="1" applyAlignment="1" applyProtection="1">
      <alignment horizontal="center" vertical="center" wrapText="1"/>
      <protection/>
    </xf>
    <xf numFmtId="186" fontId="4" fillId="33" borderId="11" xfId="56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6" fontId="4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84" fontId="6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68"/>
  <sheetViews>
    <sheetView tabSelected="1" view="pageBreakPreview" zoomScale="60" zoomScaleNormal="55" zoomScalePageLayoutView="40" workbookViewId="0" topLeftCell="A82">
      <selection activeCell="N13" sqref="N13"/>
    </sheetView>
  </sheetViews>
  <sheetFormatPr defaultColWidth="8.875" defaultRowHeight="12.75"/>
  <cols>
    <col min="1" max="1" width="5.125" style="2" customWidth="1"/>
    <col min="2" max="2" width="6.25390625" style="1" bestFit="1" customWidth="1"/>
    <col min="3" max="3" width="69.625" style="6" customWidth="1"/>
    <col min="4" max="4" width="32.25390625" style="2" customWidth="1"/>
    <col min="5" max="19" width="16.625" style="1" customWidth="1"/>
    <col min="20" max="23" width="13.25390625" style="2" customWidth="1"/>
    <col min="24" max="16384" width="8.875" style="2" customWidth="1"/>
  </cols>
  <sheetData>
    <row r="1" ht="20.25">
      <c r="C1" s="6" t="s">
        <v>205</v>
      </c>
    </row>
    <row r="2" spans="2:19" ht="46.5" customHeight="1">
      <c r="B2" s="69" t="s">
        <v>181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3:13" ht="20.25">
      <c r="C3" s="3"/>
      <c r="D3" s="4"/>
      <c r="E3" s="5"/>
      <c r="F3" s="5"/>
      <c r="G3" s="5"/>
      <c r="H3" s="5"/>
      <c r="I3" s="5"/>
      <c r="J3" s="5"/>
      <c r="K3" s="5"/>
      <c r="L3" s="5"/>
      <c r="M3" s="5"/>
    </row>
    <row r="4" spans="2:19" ht="38.25" customHeight="1">
      <c r="B4" s="70" t="s">
        <v>197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ht="20.25">
      <c r="C5" s="6" t="s">
        <v>29</v>
      </c>
    </row>
    <row r="6" spans="2:19" ht="20.25">
      <c r="B6" s="71"/>
      <c r="C6" s="73" t="s">
        <v>33</v>
      </c>
      <c r="D6" s="62" t="s">
        <v>34</v>
      </c>
      <c r="E6" s="8" t="s">
        <v>35</v>
      </c>
      <c r="F6" s="8" t="s">
        <v>35</v>
      </c>
      <c r="G6" s="8" t="s">
        <v>36</v>
      </c>
      <c r="H6" s="64" t="s">
        <v>37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</row>
    <row r="7" spans="2:19" ht="20.25">
      <c r="B7" s="72"/>
      <c r="C7" s="74"/>
      <c r="D7" s="63"/>
      <c r="E7" s="62">
        <v>2016</v>
      </c>
      <c r="F7" s="62">
        <v>2017</v>
      </c>
      <c r="G7" s="62">
        <v>2018</v>
      </c>
      <c r="H7" s="66">
        <v>2019</v>
      </c>
      <c r="I7" s="67"/>
      <c r="J7" s="66">
        <v>2020</v>
      </c>
      <c r="K7" s="67"/>
      <c r="L7" s="66">
        <v>2021</v>
      </c>
      <c r="M7" s="67"/>
      <c r="N7" s="66">
        <v>2022</v>
      </c>
      <c r="O7" s="67"/>
      <c r="P7" s="66">
        <v>2023</v>
      </c>
      <c r="Q7" s="67"/>
      <c r="R7" s="68">
        <v>2024</v>
      </c>
      <c r="S7" s="68"/>
    </row>
    <row r="8" spans="2:19" ht="20.25">
      <c r="B8" s="72"/>
      <c r="C8" s="74"/>
      <c r="D8" s="63"/>
      <c r="E8" s="63"/>
      <c r="F8" s="63"/>
      <c r="G8" s="63"/>
      <c r="H8" s="8" t="s">
        <v>53</v>
      </c>
      <c r="I8" s="8" t="s">
        <v>54</v>
      </c>
      <c r="J8" s="8" t="s">
        <v>53</v>
      </c>
      <c r="K8" s="8" t="s">
        <v>54</v>
      </c>
      <c r="L8" s="8" t="s">
        <v>53</v>
      </c>
      <c r="M8" s="8" t="s">
        <v>54</v>
      </c>
      <c r="N8" s="8" t="s">
        <v>53</v>
      </c>
      <c r="O8" s="8" t="s">
        <v>54</v>
      </c>
      <c r="P8" s="8" t="s">
        <v>53</v>
      </c>
      <c r="Q8" s="8" t="s">
        <v>54</v>
      </c>
      <c r="R8" s="8" t="s">
        <v>53</v>
      </c>
      <c r="S8" s="8" t="s">
        <v>54</v>
      </c>
    </row>
    <row r="9" spans="2:19" ht="20.25">
      <c r="B9" s="9" t="s">
        <v>190</v>
      </c>
      <c r="C9" s="10" t="s">
        <v>1</v>
      </c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40.5">
      <c r="B10" s="7">
        <v>1</v>
      </c>
      <c r="C10" s="14" t="s">
        <v>58</v>
      </c>
      <c r="D10" s="15" t="s">
        <v>38</v>
      </c>
      <c r="E10" s="16">
        <v>1785.4</v>
      </c>
      <c r="F10" s="16">
        <v>1802.9</v>
      </c>
      <c r="G10" s="16">
        <v>1821.7</v>
      </c>
      <c r="H10" s="16">
        <v>1834.4</v>
      </c>
      <c r="I10" s="16">
        <v>1835</v>
      </c>
      <c r="J10" s="16">
        <v>1842.6</v>
      </c>
      <c r="K10" s="16">
        <v>1844.6</v>
      </c>
      <c r="L10" s="16">
        <v>1849.4</v>
      </c>
      <c r="M10" s="16">
        <v>1853.2</v>
      </c>
      <c r="N10" s="16">
        <v>1854.6</v>
      </c>
      <c r="O10" s="16">
        <v>1860.3</v>
      </c>
      <c r="P10" s="16">
        <v>1858.3</v>
      </c>
      <c r="Q10" s="16">
        <v>1865.7</v>
      </c>
      <c r="R10" s="16">
        <v>1861.3</v>
      </c>
      <c r="S10" s="16">
        <v>1870.3</v>
      </c>
    </row>
    <row r="11" spans="2:19" ht="20.25">
      <c r="B11" s="7">
        <v>2</v>
      </c>
      <c r="C11" s="17" t="s">
        <v>59</v>
      </c>
      <c r="D11" s="15" t="s">
        <v>38</v>
      </c>
      <c r="E11" s="16">
        <v>1031.526</v>
      </c>
      <c r="F11" s="16">
        <v>1026.93</v>
      </c>
      <c r="G11" s="16">
        <v>1030.228</v>
      </c>
      <c r="H11" s="16">
        <v>1023.5</v>
      </c>
      <c r="I11" s="16">
        <v>1023.4</v>
      </c>
      <c r="J11" s="16">
        <v>1020.2</v>
      </c>
      <c r="K11" s="16">
        <v>1020.2</v>
      </c>
      <c r="L11" s="16">
        <v>1015.1</v>
      </c>
      <c r="M11" s="16">
        <v>1015.6</v>
      </c>
      <c r="N11" s="16">
        <v>1010.7</v>
      </c>
      <c r="O11" s="16">
        <v>1011.6</v>
      </c>
      <c r="P11" s="16">
        <v>1006.8</v>
      </c>
      <c r="Q11" s="16">
        <v>1008.3</v>
      </c>
      <c r="R11" s="16">
        <v>1004.3</v>
      </c>
      <c r="S11" s="16">
        <v>1006.1</v>
      </c>
    </row>
    <row r="12" spans="2:19" ht="40.5">
      <c r="B12" s="7">
        <v>3</v>
      </c>
      <c r="C12" s="17" t="s">
        <v>60</v>
      </c>
      <c r="D12" s="15" t="s">
        <v>38</v>
      </c>
      <c r="E12" s="16">
        <v>484.6</v>
      </c>
      <c r="F12" s="16">
        <v>495.1</v>
      </c>
      <c r="G12" s="16">
        <v>505.7</v>
      </c>
      <c r="H12" s="16">
        <v>521.4</v>
      </c>
      <c r="I12" s="16">
        <v>522.2</v>
      </c>
      <c r="J12" s="16">
        <v>529.5</v>
      </c>
      <c r="K12" s="16">
        <v>531.2</v>
      </c>
      <c r="L12" s="16">
        <v>538.7</v>
      </c>
      <c r="M12" s="16">
        <v>541.1</v>
      </c>
      <c r="N12" s="16">
        <v>545.6</v>
      </c>
      <c r="O12" s="16">
        <v>548.9</v>
      </c>
      <c r="P12" s="16">
        <v>550.9</v>
      </c>
      <c r="Q12" s="16">
        <v>554.8</v>
      </c>
      <c r="R12" s="16">
        <v>554.9</v>
      </c>
      <c r="S12" s="16">
        <v>559.8</v>
      </c>
    </row>
    <row r="13" spans="2:19" ht="40.5">
      <c r="B13" s="7">
        <v>4</v>
      </c>
      <c r="C13" s="14" t="s">
        <v>40</v>
      </c>
      <c r="D13" s="15" t="s">
        <v>41</v>
      </c>
      <c r="E13" s="16">
        <v>71.7</v>
      </c>
      <c r="F13" s="16">
        <v>72.54</v>
      </c>
      <c r="G13" s="16">
        <v>72.58</v>
      </c>
      <c r="H13" s="16">
        <v>72.6</v>
      </c>
      <c r="I13" s="16">
        <v>73.503</v>
      </c>
      <c r="J13" s="16">
        <v>72.8</v>
      </c>
      <c r="K13" s="16">
        <v>74.406</v>
      </c>
      <c r="L13" s="16">
        <v>73</v>
      </c>
      <c r="M13" s="16">
        <v>75.30900000000001</v>
      </c>
      <c r="N13" s="23">
        <v>73.4</v>
      </c>
      <c r="O13" s="16">
        <v>76.21200000000002</v>
      </c>
      <c r="P13" s="16">
        <v>73.6</v>
      </c>
      <c r="Q13" s="16">
        <v>77.11500000000002</v>
      </c>
      <c r="R13" s="16">
        <v>73.6</v>
      </c>
      <c r="S13" s="16">
        <v>78</v>
      </c>
    </row>
    <row r="14" spans="2:19" ht="60.75">
      <c r="B14" s="7">
        <v>5</v>
      </c>
      <c r="C14" s="14" t="s">
        <v>42</v>
      </c>
      <c r="D14" s="15" t="s">
        <v>43</v>
      </c>
      <c r="E14" s="16">
        <v>9.2</v>
      </c>
      <c r="F14" s="16">
        <v>8.4</v>
      </c>
      <c r="G14" s="16">
        <v>8</v>
      </c>
      <c r="H14" s="16">
        <v>7.8</v>
      </c>
      <c r="I14" s="16">
        <v>8.5</v>
      </c>
      <c r="J14" s="16">
        <v>7.6</v>
      </c>
      <c r="K14" s="16">
        <v>8.5</v>
      </c>
      <c r="L14" s="16">
        <v>7.4</v>
      </c>
      <c r="M14" s="16">
        <v>8.4</v>
      </c>
      <c r="N14" s="16">
        <v>7.3</v>
      </c>
      <c r="O14" s="16">
        <v>8.2</v>
      </c>
      <c r="P14" s="16">
        <v>7.1</v>
      </c>
      <c r="Q14" s="16">
        <v>8</v>
      </c>
      <c r="R14" s="16">
        <v>7</v>
      </c>
      <c r="S14" s="16">
        <v>7.9</v>
      </c>
    </row>
    <row r="15" spans="2:19" ht="40.5">
      <c r="B15" s="7">
        <v>6</v>
      </c>
      <c r="C15" s="14" t="s">
        <v>61</v>
      </c>
      <c r="D15" s="15" t="s">
        <v>62</v>
      </c>
      <c r="E15" s="16">
        <v>1.318</v>
      </c>
      <c r="F15" s="16">
        <v>1.216</v>
      </c>
      <c r="G15" s="16">
        <v>1.218</v>
      </c>
      <c r="H15" s="16">
        <v>1.22</v>
      </c>
      <c r="I15" s="16">
        <v>1.2983</v>
      </c>
      <c r="J15" s="16">
        <v>1.25</v>
      </c>
      <c r="K15" s="16">
        <v>1.3786</v>
      </c>
      <c r="L15" s="16">
        <v>1.28</v>
      </c>
      <c r="M15" s="16">
        <v>1.4589</v>
      </c>
      <c r="N15" s="16">
        <v>1.3</v>
      </c>
      <c r="O15" s="16">
        <v>1.5392000000000001</v>
      </c>
      <c r="P15" s="16">
        <v>1.32</v>
      </c>
      <c r="Q15" s="16">
        <v>1.6195000000000002</v>
      </c>
      <c r="R15" s="16">
        <v>1.32</v>
      </c>
      <c r="S15" s="16">
        <v>1.7</v>
      </c>
    </row>
    <row r="16" spans="2:19" ht="40.5">
      <c r="B16" s="7">
        <v>7</v>
      </c>
      <c r="C16" s="14" t="s">
        <v>44</v>
      </c>
      <c r="D16" s="15" t="s">
        <v>45</v>
      </c>
      <c r="E16" s="16">
        <v>14</v>
      </c>
      <c r="F16" s="16">
        <v>13.3</v>
      </c>
      <c r="G16" s="16">
        <v>13.2</v>
      </c>
      <c r="H16" s="16">
        <v>13.2</v>
      </c>
      <c r="I16" s="16">
        <v>13.1</v>
      </c>
      <c r="J16" s="16">
        <v>13</v>
      </c>
      <c r="K16" s="16">
        <v>13</v>
      </c>
      <c r="L16" s="16">
        <v>12.8</v>
      </c>
      <c r="M16" s="16">
        <v>12.8</v>
      </c>
      <c r="N16" s="16">
        <v>12.6</v>
      </c>
      <c r="O16" s="16">
        <v>12.6</v>
      </c>
      <c r="P16" s="16">
        <v>12.4</v>
      </c>
      <c r="Q16" s="16">
        <v>12.2</v>
      </c>
      <c r="R16" s="16">
        <v>12.2</v>
      </c>
      <c r="S16" s="16">
        <v>11.7</v>
      </c>
    </row>
    <row r="17" spans="2:19" ht="40.5">
      <c r="B17" s="7">
        <v>8</v>
      </c>
      <c r="C17" s="14" t="s">
        <v>46</v>
      </c>
      <c r="D17" s="15" t="s">
        <v>47</v>
      </c>
      <c r="E17" s="16">
        <v>-4.800000000000001</v>
      </c>
      <c r="F17" s="16">
        <v>-4.9</v>
      </c>
      <c r="G17" s="16">
        <v>-5.2</v>
      </c>
      <c r="H17" s="16">
        <v>-5.3999999999999995</v>
      </c>
      <c r="I17" s="16">
        <v>-4.6</v>
      </c>
      <c r="J17" s="16">
        <v>-5.4</v>
      </c>
      <c r="K17" s="16">
        <v>-4.5</v>
      </c>
      <c r="L17" s="16">
        <v>-5.4</v>
      </c>
      <c r="M17" s="16">
        <v>-4.4</v>
      </c>
      <c r="N17" s="16">
        <v>-5.3</v>
      </c>
      <c r="O17" s="16">
        <v>-4.4</v>
      </c>
      <c r="P17" s="16">
        <v>-5.300000000000001</v>
      </c>
      <c r="Q17" s="16">
        <v>-4.2</v>
      </c>
      <c r="R17" s="16">
        <v>-5.199999999999999</v>
      </c>
      <c r="S17" s="16">
        <v>-3.8</v>
      </c>
    </row>
    <row r="18" spans="2:19" ht="20.25">
      <c r="B18" s="7">
        <v>9</v>
      </c>
      <c r="C18" s="14" t="s">
        <v>195</v>
      </c>
      <c r="D18" s="15" t="s">
        <v>63</v>
      </c>
      <c r="E18" s="16">
        <v>21.7</v>
      </c>
      <c r="F18" s="16">
        <v>30.9</v>
      </c>
      <c r="G18" s="16">
        <v>26.4</v>
      </c>
      <c r="H18" s="16">
        <v>19</v>
      </c>
      <c r="I18" s="16">
        <v>18.8</v>
      </c>
      <c r="J18" s="16">
        <v>17.5</v>
      </c>
      <c r="K18" s="16">
        <v>17.5</v>
      </c>
      <c r="L18" s="16">
        <v>16</v>
      </c>
      <c r="M18" s="16">
        <v>16</v>
      </c>
      <c r="N18" s="16">
        <v>14.4</v>
      </c>
      <c r="O18" s="16">
        <v>14.4</v>
      </c>
      <c r="P18" s="16">
        <v>12.7</v>
      </c>
      <c r="Q18" s="16">
        <v>12.7</v>
      </c>
      <c r="R18" s="16">
        <v>12.7</v>
      </c>
      <c r="S18" s="16">
        <v>12.65</v>
      </c>
    </row>
    <row r="19" spans="2:19" ht="20.25">
      <c r="B19" s="18" t="s">
        <v>189</v>
      </c>
      <c r="C19" s="10" t="s">
        <v>64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20.25">
      <c r="B20" s="21">
        <v>10</v>
      </c>
      <c r="C20" s="22" t="s">
        <v>64</v>
      </c>
      <c r="D20" s="15" t="s">
        <v>202</v>
      </c>
      <c r="E20" s="23">
        <v>913825.7</v>
      </c>
      <c r="F20" s="38">
        <v>985515</v>
      </c>
      <c r="G20" s="38">
        <v>1055720</v>
      </c>
      <c r="H20" s="38">
        <v>1118750</v>
      </c>
      <c r="I20" s="38">
        <v>1128120</v>
      </c>
      <c r="J20" s="38">
        <v>1171530</v>
      </c>
      <c r="K20" s="38">
        <v>1204490</v>
      </c>
      <c r="L20" s="38">
        <v>1239890</v>
      </c>
      <c r="M20" s="38">
        <v>1287180</v>
      </c>
      <c r="N20" s="38">
        <v>1309520</v>
      </c>
      <c r="O20" s="38">
        <v>1371880</v>
      </c>
      <c r="P20" s="38">
        <v>1391150</v>
      </c>
      <c r="Q20" s="38">
        <v>1461740</v>
      </c>
      <c r="R20" s="38">
        <v>1483260</v>
      </c>
      <c r="S20" s="38">
        <v>1565200</v>
      </c>
    </row>
    <row r="21" spans="2:23" ht="60.75">
      <c r="B21" s="7">
        <v>11</v>
      </c>
      <c r="C21" s="24" t="s">
        <v>65</v>
      </c>
      <c r="D21" s="8" t="s">
        <v>9</v>
      </c>
      <c r="E21" s="25">
        <v>101.8</v>
      </c>
      <c r="F21" s="49">
        <v>103.2</v>
      </c>
      <c r="G21" s="49">
        <v>103.03290000000001</v>
      </c>
      <c r="H21" s="49">
        <v>101.7965</v>
      </c>
      <c r="I21" s="49">
        <v>102.7471</v>
      </c>
      <c r="J21" s="49">
        <v>101.66720000000001</v>
      </c>
      <c r="K21" s="49">
        <v>102.3671</v>
      </c>
      <c r="L21" s="49">
        <v>101.96020000000001</v>
      </c>
      <c r="M21" s="49">
        <v>102.75479999999999</v>
      </c>
      <c r="N21" s="49">
        <v>101.6509</v>
      </c>
      <c r="O21" s="49">
        <v>102.48065</v>
      </c>
      <c r="P21" s="49">
        <v>101.95110000000001</v>
      </c>
      <c r="Q21" s="49">
        <v>102.45180000000002</v>
      </c>
      <c r="R21" s="49">
        <v>102.3229</v>
      </c>
      <c r="S21" s="49">
        <v>102.95930000000001</v>
      </c>
      <c r="T21" s="59">
        <f>POWER(H21*J21*L21*N21*P21*R21/1000000000000,1/(2024-2018))*100</f>
        <v>101.89121211085926</v>
      </c>
      <c r="U21" s="59">
        <f>POWER(I21*K21*M21*O21*Q21*S21/1000000000000,1/(2024-2018))*100</f>
        <v>102.62657993916422</v>
      </c>
      <c r="V21" s="59">
        <f>H21*J21*L21*N21*P21*R21/10000000000</f>
        <v>111.89749703188606</v>
      </c>
      <c r="W21" s="59">
        <f>I21*K21*M21*O21*Q21*S21/10000000000</f>
        <v>116.8312805631792</v>
      </c>
    </row>
    <row r="22" spans="2:19" ht="40.5">
      <c r="B22" s="7">
        <v>12</v>
      </c>
      <c r="C22" s="14" t="s">
        <v>48</v>
      </c>
      <c r="D22" s="15" t="s">
        <v>66</v>
      </c>
      <c r="E22" s="23">
        <v>105.65561945574983</v>
      </c>
      <c r="F22" s="23">
        <v>104.5</v>
      </c>
      <c r="G22" s="23">
        <v>103.97</v>
      </c>
      <c r="H22" s="23">
        <v>104.1</v>
      </c>
      <c r="I22" s="23">
        <v>104</v>
      </c>
      <c r="J22" s="23">
        <v>103</v>
      </c>
      <c r="K22" s="23">
        <v>104.3</v>
      </c>
      <c r="L22" s="23">
        <v>103.8</v>
      </c>
      <c r="M22" s="23">
        <v>104</v>
      </c>
      <c r="N22" s="23">
        <v>103.9</v>
      </c>
      <c r="O22" s="23">
        <v>104</v>
      </c>
      <c r="P22" s="23">
        <v>104.2</v>
      </c>
      <c r="Q22" s="23">
        <v>104</v>
      </c>
      <c r="R22" s="23">
        <v>104.2</v>
      </c>
      <c r="S22" s="23">
        <v>104</v>
      </c>
    </row>
    <row r="23" spans="2:19" ht="20.25">
      <c r="B23" s="18" t="s">
        <v>188</v>
      </c>
      <c r="C23" s="10" t="s">
        <v>133</v>
      </c>
      <c r="D23" s="2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20.25">
      <c r="B24" s="21">
        <v>13</v>
      </c>
      <c r="C24" s="27" t="s">
        <v>200</v>
      </c>
      <c r="D24" s="28" t="s">
        <v>202</v>
      </c>
      <c r="E24" s="16">
        <v>948191.4</v>
      </c>
      <c r="F24" s="16">
        <v>1057260</v>
      </c>
      <c r="G24" s="16">
        <v>1117443.234299544</v>
      </c>
      <c r="H24" s="23">
        <v>1180797.9034022023</v>
      </c>
      <c r="I24" s="23">
        <v>1191805.5806222246</v>
      </c>
      <c r="J24" s="23">
        <v>1249728.6387406618</v>
      </c>
      <c r="K24" s="23">
        <v>1265615.7434072257</v>
      </c>
      <c r="L24" s="23">
        <v>1327057.0344326359</v>
      </c>
      <c r="M24" s="23">
        <v>1349249.2381013576</v>
      </c>
      <c r="N24" s="23">
        <v>1405103.814502454</v>
      </c>
      <c r="O24" s="23">
        <v>1434087.6776005116</v>
      </c>
      <c r="P24" s="23">
        <v>1499542.9234451626</v>
      </c>
      <c r="Q24" s="23">
        <v>1536193.9871223175</v>
      </c>
      <c r="R24" s="23">
        <v>1604455.457675649</v>
      </c>
      <c r="S24" s="23">
        <v>1649698.538232756</v>
      </c>
    </row>
    <row r="25" spans="2:23" ht="60.75">
      <c r="B25" s="21">
        <v>14</v>
      </c>
      <c r="C25" s="29" t="s">
        <v>49</v>
      </c>
      <c r="D25" s="30" t="s">
        <v>9</v>
      </c>
      <c r="E25" s="31">
        <v>103.8</v>
      </c>
      <c r="F25" s="31">
        <v>100.2</v>
      </c>
      <c r="G25" s="31">
        <v>103.11314681346121</v>
      </c>
      <c r="H25" s="25">
        <v>101.99665615233395</v>
      </c>
      <c r="I25" s="25">
        <v>102.47577326378735</v>
      </c>
      <c r="J25" s="25">
        <v>102.63623025557257</v>
      </c>
      <c r="K25" s="25">
        <v>102.95315956387145</v>
      </c>
      <c r="L25" s="25">
        <v>102.80023103537432</v>
      </c>
      <c r="M25" s="25">
        <v>103.08684311870054</v>
      </c>
      <c r="N25" s="25">
        <v>103.0656131826206</v>
      </c>
      <c r="O25" s="25">
        <v>103.41837945270538</v>
      </c>
      <c r="P25" s="25">
        <v>103.17505792700672</v>
      </c>
      <c r="Q25" s="25">
        <v>103.50029095251797</v>
      </c>
      <c r="R25" s="25">
        <v>103.32356718105673</v>
      </c>
      <c r="S25" s="25">
        <v>103.62143183841665</v>
      </c>
      <c r="T25" s="59">
        <f>POWER(H25*J25*L25*N25*P25*R25/1000000000000,1/(2024-2018))*100</f>
        <v>102.83195762097507</v>
      </c>
      <c r="U25" s="59">
        <f>POWER(I25*K25*M25*O25*Q25*S25/1000000000000,1/(2024-2018))*100</f>
        <v>103.1752433611595</v>
      </c>
      <c r="V25" s="59">
        <f>H25*J25*L25*N25*P25*R25/10000000000</f>
        <v>118.24114361317343</v>
      </c>
      <c r="W25" s="59">
        <f>I25*K25*M25*O25*Q25*S25/10000000000</f>
        <v>120.6293566373446</v>
      </c>
    </row>
    <row r="26" spans="2:19" ht="40.5">
      <c r="B26" s="7">
        <v>15</v>
      </c>
      <c r="C26" s="32" t="s">
        <v>135</v>
      </c>
      <c r="D26" s="15" t="s">
        <v>9</v>
      </c>
      <c r="E26" s="16">
        <v>53.4</v>
      </c>
      <c r="F26" s="16">
        <v>97.9</v>
      </c>
      <c r="G26" s="16">
        <v>101.1</v>
      </c>
      <c r="H26" s="16">
        <v>102.8</v>
      </c>
      <c r="I26" s="16">
        <v>102.9</v>
      </c>
      <c r="J26" s="16">
        <v>101.5</v>
      </c>
      <c r="K26" s="16">
        <v>101.7</v>
      </c>
      <c r="L26" s="16">
        <v>102.4</v>
      </c>
      <c r="M26" s="16">
        <v>102.8</v>
      </c>
      <c r="N26" s="16">
        <v>103.7</v>
      </c>
      <c r="O26" s="16">
        <v>104</v>
      </c>
      <c r="P26" s="16">
        <v>103.7</v>
      </c>
      <c r="Q26" s="16">
        <v>104.2</v>
      </c>
      <c r="R26" s="16">
        <v>103.6</v>
      </c>
      <c r="S26" s="16">
        <v>104</v>
      </c>
    </row>
    <row r="27" spans="2:19" ht="40.5">
      <c r="B27" s="7">
        <v>16</v>
      </c>
      <c r="C27" s="14" t="s">
        <v>67</v>
      </c>
      <c r="D27" s="15" t="s">
        <v>9</v>
      </c>
      <c r="E27" s="50" t="s">
        <v>199</v>
      </c>
      <c r="F27" s="50" t="s">
        <v>199</v>
      </c>
      <c r="G27" s="50" t="s">
        <v>199</v>
      </c>
      <c r="H27" s="50" t="s">
        <v>199</v>
      </c>
      <c r="I27" s="50" t="s">
        <v>199</v>
      </c>
      <c r="J27" s="50" t="s">
        <v>199</v>
      </c>
      <c r="K27" s="50" t="s">
        <v>199</v>
      </c>
      <c r="L27" s="50" t="s">
        <v>199</v>
      </c>
      <c r="M27" s="50" t="s">
        <v>199</v>
      </c>
      <c r="N27" s="50" t="s">
        <v>199</v>
      </c>
      <c r="O27" s="50" t="s">
        <v>199</v>
      </c>
      <c r="P27" s="50" t="s">
        <v>199</v>
      </c>
      <c r="Q27" s="50" t="s">
        <v>199</v>
      </c>
      <c r="R27" s="50" t="s">
        <v>199</v>
      </c>
      <c r="S27" s="50" t="s">
        <v>199</v>
      </c>
    </row>
    <row r="28" spans="2:19" ht="40.5">
      <c r="B28" s="21">
        <v>17</v>
      </c>
      <c r="C28" s="14" t="s">
        <v>68</v>
      </c>
      <c r="D28" s="15" t="s">
        <v>9</v>
      </c>
      <c r="E28" s="50" t="s">
        <v>199</v>
      </c>
      <c r="F28" s="50" t="s">
        <v>199</v>
      </c>
      <c r="G28" s="50" t="s">
        <v>199</v>
      </c>
      <c r="H28" s="50" t="s">
        <v>199</v>
      </c>
      <c r="I28" s="50" t="s">
        <v>199</v>
      </c>
      <c r="J28" s="50" t="s">
        <v>199</v>
      </c>
      <c r="K28" s="50" t="s">
        <v>199</v>
      </c>
      <c r="L28" s="50" t="s">
        <v>199</v>
      </c>
      <c r="M28" s="50" t="s">
        <v>199</v>
      </c>
      <c r="N28" s="50" t="s">
        <v>199</v>
      </c>
      <c r="O28" s="50" t="s">
        <v>199</v>
      </c>
      <c r="P28" s="50" t="s">
        <v>199</v>
      </c>
      <c r="Q28" s="50" t="s">
        <v>199</v>
      </c>
      <c r="R28" s="50" t="s">
        <v>199</v>
      </c>
      <c r="S28" s="50" t="s">
        <v>199</v>
      </c>
    </row>
    <row r="29" spans="2:19" ht="40.5">
      <c r="B29" s="7">
        <v>18</v>
      </c>
      <c r="C29" s="14" t="s">
        <v>69</v>
      </c>
      <c r="D29" s="15" t="s">
        <v>9</v>
      </c>
      <c r="E29" s="50" t="s">
        <v>199</v>
      </c>
      <c r="F29" s="50" t="s">
        <v>199</v>
      </c>
      <c r="G29" s="50" t="s">
        <v>199</v>
      </c>
      <c r="H29" s="50" t="s">
        <v>199</v>
      </c>
      <c r="I29" s="50" t="s">
        <v>199</v>
      </c>
      <c r="J29" s="50" t="s">
        <v>199</v>
      </c>
      <c r="K29" s="50" t="s">
        <v>199</v>
      </c>
      <c r="L29" s="50" t="s">
        <v>199</v>
      </c>
      <c r="M29" s="50" t="s">
        <v>199</v>
      </c>
      <c r="N29" s="50" t="s">
        <v>199</v>
      </c>
      <c r="O29" s="50" t="s">
        <v>199</v>
      </c>
      <c r="P29" s="50" t="s">
        <v>199</v>
      </c>
      <c r="Q29" s="50" t="s">
        <v>199</v>
      </c>
      <c r="R29" s="50" t="s">
        <v>199</v>
      </c>
      <c r="S29" s="50" t="s">
        <v>199</v>
      </c>
    </row>
    <row r="30" spans="2:19" ht="40.5">
      <c r="B30" s="7">
        <v>19</v>
      </c>
      <c r="C30" s="14" t="s">
        <v>70</v>
      </c>
      <c r="D30" s="15" t="s">
        <v>9</v>
      </c>
      <c r="E30" s="16">
        <v>53.4</v>
      </c>
      <c r="F30" s="16">
        <v>97.9</v>
      </c>
      <c r="G30" s="16">
        <v>106.6</v>
      </c>
      <c r="H30" s="16">
        <v>102.8</v>
      </c>
      <c r="I30" s="16">
        <v>102.9</v>
      </c>
      <c r="J30" s="16">
        <v>101.5</v>
      </c>
      <c r="K30" s="16">
        <v>101.7</v>
      </c>
      <c r="L30" s="16">
        <v>102.4</v>
      </c>
      <c r="M30" s="16">
        <v>102.8</v>
      </c>
      <c r="N30" s="16">
        <v>103.7</v>
      </c>
      <c r="O30" s="16">
        <v>104</v>
      </c>
      <c r="P30" s="16">
        <v>103.7</v>
      </c>
      <c r="Q30" s="16">
        <v>104.2</v>
      </c>
      <c r="R30" s="16">
        <v>103.6</v>
      </c>
      <c r="S30" s="16">
        <v>104</v>
      </c>
    </row>
    <row r="31" spans="2:19" ht="40.5">
      <c r="B31" s="7">
        <v>20</v>
      </c>
      <c r="C31" s="14" t="s">
        <v>71</v>
      </c>
      <c r="D31" s="15" t="s">
        <v>9</v>
      </c>
      <c r="E31" s="50" t="s">
        <v>199</v>
      </c>
      <c r="F31" s="50" t="s">
        <v>199</v>
      </c>
      <c r="G31" s="50" t="s">
        <v>199</v>
      </c>
      <c r="H31" s="50" t="s">
        <v>199</v>
      </c>
      <c r="I31" s="50" t="s">
        <v>199</v>
      </c>
      <c r="J31" s="50" t="s">
        <v>199</v>
      </c>
      <c r="K31" s="50" t="s">
        <v>199</v>
      </c>
      <c r="L31" s="50" t="s">
        <v>199</v>
      </c>
      <c r="M31" s="50" t="s">
        <v>199</v>
      </c>
      <c r="N31" s="50" t="s">
        <v>199</v>
      </c>
      <c r="O31" s="50" t="s">
        <v>199</v>
      </c>
      <c r="P31" s="50" t="s">
        <v>199</v>
      </c>
      <c r="Q31" s="50" t="s">
        <v>199</v>
      </c>
      <c r="R31" s="50" t="s">
        <v>199</v>
      </c>
      <c r="S31" s="50" t="s">
        <v>199</v>
      </c>
    </row>
    <row r="32" spans="2:23" ht="60.75">
      <c r="B32" s="7">
        <v>21</v>
      </c>
      <c r="C32" s="32" t="s">
        <v>72</v>
      </c>
      <c r="D32" s="8" t="s">
        <v>9</v>
      </c>
      <c r="E32" s="25">
        <v>105.8</v>
      </c>
      <c r="F32" s="25">
        <v>101.1</v>
      </c>
      <c r="G32" s="25">
        <v>103.3</v>
      </c>
      <c r="H32" s="25">
        <v>102.10366808568165</v>
      </c>
      <c r="I32" s="25">
        <v>102.64160106005312</v>
      </c>
      <c r="J32" s="25">
        <v>102.81938701695344</v>
      </c>
      <c r="K32" s="25">
        <v>103.19175685091872</v>
      </c>
      <c r="L32" s="25">
        <v>102.97867368572624</v>
      </c>
      <c r="M32" s="25">
        <v>103.28761278460007</v>
      </c>
      <c r="N32" s="25">
        <v>103.251460459091</v>
      </c>
      <c r="O32" s="25">
        <v>103.63684487390366</v>
      </c>
      <c r="P32" s="25">
        <v>103.37555217763366</v>
      </c>
      <c r="Q32" s="25">
        <v>103.7260448093098</v>
      </c>
      <c r="R32" s="25">
        <v>103.54395517296545</v>
      </c>
      <c r="S32" s="25">
        <v>103.86156316842353</v>
      </c>
      <c r="T32" s="59">
        <f>POWER(H32*J32*L32*N32*P32*R32/1000000000000,1/(2024-2018))*100</f>
        <v>103.01103263435043</v>
      </c>
      <c r="U32" s="59">
        <f>POWER(I32*K32*M32*O32*Q32*S32/1000000000000,1/(2024-2018))*100</f>
        <v>103.39009156770926</v>
      </c>
      <c r="V32" s="59">
        <f>H32*J32*L32*N32*P32*R32/10000000000</f>
        <v>119.48198928705166</v>
      </c>
      <c r="W32" s="59">
        <f>I32*K32*M32*O32*Q32*S32/10000000000</f>
        <v>122.14438854149138</v>
      </c>
    </row>
    <row r="33" spans="2:19" ht="40.5">
      <c r="B33" s="7">
        <v>22</v>
      </c>
      <c r="C33" s="14" t="s">
        <v>73</v>
      </c>
      <c r="D33" s="15" t="s">
        <v>9</v>
      </c>
      <c r="E33" s="23">
        <v>119.1</v>
      </c>
      <c r="F33" s="23">
        <v>114</v>
      </c>
      <c r="G33" s="23">
        <v>104.1</v>
      </c>
      <c r="H33" s="51">
        <v>101.5</v>
      </c>
      <c r="I33" s="51">
        <v>102.5</v>
      </c>
      <c r="J33" s="23">
        <v>104.4</v>
      </c>
      <c r="K33" s="23">
        <v>104.5</v>
      </c>
      <c r="L33" s="23">
        <v>103.4</v>
      </c>
      <c r="M33" s="23">
        <v>103.5</v>
      </c>
      <c r="N33" s="23">
        <v>103.5</v>
      </c>
      <c r="O33" s="23">
        <v>103.6</v>
      </c>
      <c r="P33" s="23">
        <v>103.6</v>
      </c>
      <c r="Q33" s="23">
        <v>103.7</v>
      </c>
      <c r="R33" s="23">
        <v>103.6</v>
      </c>
      <c r="S33" s="23">
        <v>103.8</v>
      </c>
    </row>
    <row r="34" spans="2:19" ht="40.5">
      <c r="B34" s="7">
        <v>23</v>
      </c>
      <c r="C34" s="14" t="s">
        <v>74</v>
      </c>
      <c r="D34" s="15" t="s">
        <v>9</v>
      </c>
      <c r="E34" s="16">
        <v>77.4</v>
      </c>
      <c r="F34" s="16">
        <v>108</v>
      </c>
      <c r="G34" s="16">
        <v>101.8</v>
      </c>
      <c r="H34" s="23">
        <v>101.6</v>
      </c>
      <c r="I34" s="23">
        <v>102.2</v>
      </c>
      <c r="J34" s="23">
        <v>102.2</v>
      </c>
      <c r="K34" s="23">
        <v>102.4</v>
      </c>
      <c r="L34" s="23">
        <v>102</v>
      </c>
      <c r="M34" s="23">
        <v>102.2</v>
      </c>
      <c r="N34" s="23">
        <v>102</v>
      </c>
      <c r="O34" s="23">
        <v>102.2</v>
      </c>
      <c r="P34" s="23">
        <v>102</v>
      </c>
      <c r="Q34" s="23">
        <v>102.2</v>
      </c>
      <c r="R34" s="23">
        <v>101.9</v>
      </c>
      <c r="S34" s="23">
        <v>102</v>
      </c>
    </row>
    <row r="35" spans="2:19" ht="40.5">
      <c r="B35" s="7">
        <v>24</v>
      </c>
      <c r="C35" s="14" t="s">
        <v>141</v>
      </c>
      <c r="D35" s="15" t="s">
        <v>9</v>
      </c>
      <c r="E35" s="16">
        <v>112.3</v>
      </c>
      <c r="F35" s="50">
        <v>72.8</v>
      </c>
      <c r="G35" s="50">
        <v>106.3</v>
      </c>
      <c r="H35" s="52">
        <v>101</v>
      </c>
      <c r="I35" s="52">
        <v>103</v>
      </c>
      <c r="J35" s="52">
        <v>102</v>
      </c>
      <c r="K35" s="52">
        <v>102.1</v>
      </c>
      <c r="L35" s="52">
        <v>101.7</v>
      </c>
      <c r="M35" s="52">
        <v>101.7</v>
      </c>
      <c r="N35" s="52">
        <v>102</v>
      </c>
      <c r="O35" s="52">
        <v>102.5</v>
      </c>
      <c r="P35" s="52">
        <v>101</v>
      </c>
      <c r="Q35" s="52">
        <v>101.8</v>
      </c>
      <c r="R35" s="52">
        <v>102</v>
      </c>
      <c r="S35" s="52">
        <v>102.1</v>
      </c>
    </row>
    <row r="36" spans="2:19" ht="40.5">
      <c r="B36" s="7">
        <v>25</v>
      </c>
      <c r="C36" s="14" t="s">
        <v>75</v>
      </c>
      <c r="D36" s="15" t="s">
        <v>9</v>
      </c>
      <c r="E36" s="16">
        <v>98.2</v>
      </c>
      <c r="F36" s="50">
        <v>91.7</v>
      </c>
      <c r="G36" s="50">
        <v>107.5</v>
      </c>
      <c r="H36" s="53">
        <v>103</v>
      </c>
      <c r="I36" s="53">
        <v>103.2</v>
      </c>
      <c r="J36" s="53">
        <v>104</v>
      </c>
      <c r="K36" s="53">
        <v>104.1</v>
      </c>
      <c r="L36" s="53">
        <v>105</v>
      </c>
      <c r="M36" s="53">
        <v>105.2</v>
      </c>
      <c r="N36" s="53">
        <v>106</v>
      </c>
      <c r="O36" s="53">
        <v>106.1</v>
      </c>
      <c r="P36" s="53">
        <v>107</v>
      </c>
      <c r="Q36" s="53">
        <v>107.2</v>
      </c>
      <c r="R36" s="53">
        <v>109</v>
      </c>
      <c r="S36" s="53">
        <v>109.3</v>
      </c>
    </row>
    <row r="37" spans="2:19" ht="40.5">
      <c r="B37" s="7">
        <v>26</v>
      </c>
      <c r="C37" s="14" t="s">
        <v>76</v>
      </c>
      <c r="D37" s="15" t="s">
        <v>9</v>
      </c>
      <c r="E37" s="16">
        <v>72.7</v>
      </c>
      <c r="F37" s="50">
        <v>155.7</v>
      </c>
      <c r="G37" s="50">
        <v>105</v>
      </c>
      <c r="H37" s="53">
        <v>102</v>
      </c>
      <c r="I37" s="53">
        <v>102.1</v>
      </c>
      <c r="J37" s="53">
        <v>102</v>
      </c>
      <c r="K37" s="53">
        <v>102.1</v>
      </c>
      <c r="L37" s="53">
        <v>103</v>
      </c>
      <c r="M37" s="53">
        <v>103.2</v>
      </c>
      <c r="N37" s="53">
        <v>104</v>
      </c>
      <c r="O37" s="53">
        <v>104.1</v>
      </c>
      <c r="P37" s="53">
        <v>105</v>
      </c>
      <c r="Q37" s="53">
        <v>105.2</v>
      </c>
      <c r="R37" s="53">
        <v>106</v>
      </c>
      <c r="S37" s="53">
        <v>106.2</v>
      </c>
    </row>
    <row r="38" spans="2:19" ht="40.5">
      <c r="B38" s="7">
        <v>27</v>
      </c>
      <c r="C38" s="14" t="s">
        <v>77</v>
      </c>
      <c r="D38" s="15" t="s">
        <v>9</v>
      </c>
      <c r="E38" s="16">
        <v>69.3</v>
      </c>
      <c r="F38" s="50">
        <v>90.7</v>
      </c>
      <c r="G38" s="50">
        <v>104.5</v>
      </c>
      <c r="H38" s="53">
        <v>105</v>
      </c>
      <c r="I38" s="53">
        <v>105.2</v>
      </c>
      <c r="J38" s="53">
        <v>106</v>
      </c>
      <c r="K38" s="53">
        <v>106.2</v>
      </c>
      <c r="L38" s="53">
        <v>107</v>
      </c>
      <c r="M38" s="53">
        <v>107.1</v>
      </c>
      <c r="N38" s="53">
        <v>107</v>
      </c>
      <c r="O38" s="53">
        <v>107.1</v>
      </c>
      <c r="P38" s="53">
        <v>107</v>
      </c>
      <c r="Q38" s="53">
        <v>107.1</v>
      </c>
      <c r="R38" s="53">
        <v>107</v>
      </c>
      <c r="S38" s="53">
        <v>107.1</v>
      </c>
    </row>
    <row r="39" spans="2:19" ht="60.75">
      <c r="B39" s="7">
        <v>28</v>
      </c>
      <c r="C39" s="14" t="s">
        <v>78</v>
      </c>
      <c r="D39" s="15" t="s">
        <v>9</v>
      </c>
      <c r="E39" s="16">
        <v>87.4</v>
      </c>
      <c r="F39" s="16">
        <v>105.5</v>
      </c>
      <c r="G39" s="16">
        <v>104.1</v>
      </c>
      <c r="H39" s="23">
        <v>103.9</v>
      </c>
      <c r="I39" s="23">
        <v>104.9</v>
      </c>
      <c r="J39" s="23">
        <v>103</v>
      </c>
      <c r="K39" s="23">
        <v>104.8</v>
      </c>
      <c r="L39" s="23">
        <v>103</v>
      </c>
      <c r="M39" s="23">
        <v>104</v>
      </c>
      <c r="N39" s="23">
        <v>103</v>
      </c>
      <c r="O39" s="23">
        <v>104</v>
      </c>
      <c r="P39" s="23">
        <v>103</v>
      </c>
      <c r="Q39" s="23">
        <v>104</v>
      </c>
      <c r="R39" s="23">
        <v>103</v>
      </c>
      <c r="S39" s="23">
        <v>104</v>
      </c>
    </row>
    <row r="40" spans="2:19" ht="40.5">
      <c r="B40" s="21">
        <v>29</v>
      </c>
      <c r="C40" s="14" t="s">
        <v>79</v>
      </c>
      <c r="D40" s="15" t="s">
        <v>9</v>
      </c>
      <c r="E40" s="16">
        <v>100.4</v>
      </c>
      <c r="F40" s="16">
        <v>101.4</v>
      </c>
      <c r="G40" s="16">
        <v>103.2</v>
      </c>
      <c r="H40" s="23">
        <v>103.4</v>
      </c>
      <c r="I40" s="23">
        <v>105.2</v>
      </c>
      <c r="J40" s="23">
        <v>103.4</v>
      </c>
      <c r="K40" s="23">
        <v>105</v>
      </c>
      <c r="L40" s="23">
        <v>103.4</v>
      </c>
      <c r="M40" s="23">
        <v>105</v>
      </c>
      <c r="N40" s="23">
        <v>103.4</v>
      </c>
      <c r="O40" s="23">
        <v>105</v>
      </c>
      <c r="P40" s="23">
        <v>103.4</v>
      </c>
      <c r="Q40" s="23">
        <v>105</v>
      </c>
      <c r="R40" s="23">
        <v>103.4</v>
      </c>
      <c r="S40" s="23">
        <v>105</v>
      </c>
    </row>
    <row r="41" spans="2:19" ht="40.5">
      <c r="B41" s="21">
        <v>30</v>
      </c>
      <c r="C41" s="14" t="s">
        <v>80</v>
      </c>
      <c r="D41" s="15" t="s">
        <v>9</v>
      </c>
      <c r="E41" s="50" t="s">
        <v>199</v>
      </c>
      <c r="F41" s="16">
        <v>93.2</v>
      </c>
      <c r="G41" s="16">
        <v>97.4</v>
      </c>
      <c r="H41" s="23">
        <v>96.7</v>
      </c>
      <c r="I41" s="23">
        <v>96.8</v>
      </c>
      <c r="J41" s="23">
        <v>96.9</v>
      </c>
      <c r="K41" s="23">
        <v>97</v>
      </c>
      <c r="L41" s="23">
        <v>99.8</v>
      </c>
      <c r="M41" s="23">
        <v>100</v>
      </c>
      <c r="N41" s="23">
        <v>101.5</v>
      </c>
      <c r="O41" s="23">
        <v>101.6</v>
      </c>
      <c r="P41" s="23">
        <v>102.3</v>
      </c>
      <c r="Q41" s="23">
        <v>102.4</v>
      </c>
      <c r="R41" s="23">
        <v>102.7</v>
      </c>
      <c r="S41" s="23">
        <v>102.9</v>
      </c>
    </row>
    <row r="42" spans="2:19" ht="40.5">
      <c r="B42" s="7">
        <v>31</v>
      </c>
      <c r="C42" s="14" t="s">
        <v>143</v>
      </c>
      <c r="D42" s="15" t="s">
        <v>9</v>
      </c>
      <c r="E42" s="16">
        <v>99.6</v>
      </c>
      <c r="F42" s="16">
        <v>107.3</v>
      </c>
      <c r="G42" s="16">
        <v>98.2</v>
      </c>
      <c r="H42" s="23">
        <v>102.5</v>
      </c>
      <c r="I42" s="23">
        <v>102.3</v>
      </c>
      <c r="J42" s="23">
        <v>103</v>
      </c>
      <c r="K42" s="23">
        <v>103.2</v>
      </c>
      <c r="L42" s="23">
        <v>103</v>
      </c>
      <c r="M42" s="23">
        <v>103.2</v>
      </c>
      <c r="N42" s="23">
        <v>103.2</v>
      </c>
      <c r="O42" s="23">
        <v>103.4</v>
      </c>
      <c r="P42" s="23">
        <v>103.3</v>
      </c>
      <c r="Q42" s="23">
        <v>103.4</v>
      </c>
      <c r="R42" s="23">
        <v>103.3</v>
      </c>
      <c r="S42" s="23">
        <v>103.4</v>
      </c>
    </row>
    <row r="43" spans="2:19" ht="40.5">
      <c r="B43" s="7">
        <v>32</v>
      </c>
      <c r="C43" s="14" t="s">
        <v>81</v>
      </c>
      <c r="D43" s="15" t="s">
        <v>9</v>
      </c>
      <c r="E43" s="16">
        <v>83</v>
      </c>
      <c r="F43" s="16">
        <v>106.2</v>
      </c>
      <c r="G43" s="16">
        <v>102.9</v>
      </c>
      <c r="H43" s="23">
        <v>100.5</v>
      </c>
      <c r="I43" s="23">
        <v>100.6</v>
      </c>
      <c r="J43" s="23">
        <v>100.9</v>
      </c>
      <c r="K43" s="23">
        <v>101</v>
      </c>
      <c r="L43" s="23">
        <v>101.4</v>
      </c>
      <c r="M43" s="23">
        <v>101.5</v>
      </c>
      <c r="N43" s="23">
        <v>101.8</v>
      </c>
      <c r="O43" s="23">
        <v>101.9</v>
      </c>
      <c r="P43" s="23">
        <v>102.1</v>
      </c>
      <c r="Q43" s="23">
        <v>102.2</v>
      </c>
      <c r="R43" s="23">
        <v>102.1</v>
      </c>
      <c r="S43" s="23">
        <v>102.2</v>
      </c>
    </row>
    <row r="44" spans="2:19" ht="40.5">
      <c r="B44" s="21">
        <v>33</v>
      </c>
      <c r="C44" s="14" t="s">
        <v>144</v>
      </c>
      <c r="D44" s="15" t="s">
        <v>9</v>
      </c>
      <c r="E44" s="16">
        <v>106.5</v>
      </c>
      <c r="F44" s="50">
        <v>115.7</v>
      </c>
      <c r="G44" s="50">
        <v>109.3</v>
      </c>
      <c r="H44" s="53">
        <v>108.8</v>
      </c>
      <c r="I44" s="53">
        <v>108.9</v>
      </c>
      <c r="J44" s="53">
        <v>109</v>
      </c>
      <c r="K44" s="53">
        <v>109.1</v>
      </c>
      <c r="L44" s="53">
        <v>109.7</v>
      </c>
      <c r="M44" s="53">
        <v>109.8</v>
      </c>
      <c r="N44" s="53">
        <v>110.3</v>
      </c>
      <c r="O44" s="53">
        <v>110.4</v>
      </c>
      <c r="P44" s="53">
        <v>110.6</v>
      </c>
      <c r="Q44" s="53">
        <v>110.7</v>
      </c>
      <c r="R44" s="53">
        <v>110.8</v>
      </c>
      <c r="S44" s="53">
        <v>110.9</v>
      </c>
    </row>
    <row r="45" spans="2:19" ht="40.5">
      <c r="B45" s="21">
        <v>34</v>
      </c>
      <c r="C45" s="14" t="s">
        <v>82</v>
      </c>
      <c r="D45" s="15" t="s">
        <v>9</v>
      </c>
      <c r="E45" s="16">
        <v>117.2</v>
      </c>
      <c r="F45" s="16">
        <v>106.4</v>
      </c>
      <c r="G45" s="16">
        <v>105.6</v>
      </c>
      <c r="H45" s="23">
        <v>105.2</v>
      </c>
      <c r="I45" s="23">
        <v>105.3</v>
      </c>
      <c r="J45" s="23">
        <v>105.7</v>
      </c>
      <c r="K45" s="23">
        <v>105.9</v>
      </c>
      <c r="L45" s="23">
        <v>106.1</v>
      </c>
      <c r="M45" s="23">
        <v>106.2</v>
      </c>
      <c r="N45" s="23">
        <v>106.5</v>
      </c>
      <c r="O45" s="23">
        <v>106.7</v>
      </c>
      <c r="P45" s="23">
        <v>106.7</v>
      </c>
      <c r="Q45" s="23">
        <v>106.8</v>
      </c>
      <c r="R45" s="23">
        <v>106.7</v>
      </c>
      <c r="S45" s="23">
        <v>106.8</v>
      </c>
    </row>
    <row r="46" spans="2:19" ht="40.5">
      <c r="B46" s="21">
        <v>35</v>
      </c>
      <c r="C46" s="14" t="s">
        <v>83</v>
      </c>
      <c r="D46" s="15" t="s">
        <v>9</v>
      </c>
      <c r="E46" s="16">
        <v>109.7</v>
      </c>
      <c r="F46" s="16">
        <v>106.7</v>
      </c>
      <c r="G46" s="16">
        <v>101.3</v>
      </c>
      <c r="H46" s="23">
        <v>103.2</v>
      </c>
      <c r="I46" s="23">
        <v>103.3</v>
      </c>
      <c r="J46" s="23">
        <v>103.5</v>
      </c>
      <c r="K46" s="23">
        <v>103.8</v>
      </c>
      <c r="L46" s="23">
        <v>103.5</v>
      </c>
      <c r="M46" s="23">
        <v>103.9</v>
      </c>
      <c r="N46" s="23">
        <v>104</v>
      </c>
      <c r="O46" s="23">
        <v>104.1</v>
      </c>
      <c r="P46" s="23">
        <v>104</v>
      </c>
      <c r="Q46" s="23">
        <v>104.1</v>
      </c>
      <c r="R46" s="23">
        <v>104</v>
      </c>
      <c r="S46" s="23">
        <v>104.2</v>
      </c>
    </row>
    <row r="47" spans="2:19" ht="40.5">
      <c r="B47" s="7">
        <v>36</v>
      </c>
      <c r="C47" s="14" t="s">
        <v>84</v>
      </c>
      <c r="D47" s="15" t="s">
        <v>9</v>
      </c>
      <c r="E47" s="16">
        <v>132.7</v>
      </c>
      <c r="F47" s="16">
        <v>115.3</v>
      </c>
      <c r="G47" s="16">
        <v>104.2</v>
      </c>
      <c r="H47" s="23">
        <v>101.7</v>
      </c>
      <c r="I47" s="23">
        <v>101.8</v>
      </c>
      <c r="J47" s="23">
        <v>102.2</v>
      </c>
      <c r="K47" s="23">
        <v>102.4</v>
      </c>
      <c r="L47" s="23">
        <v>102.7</v>
      </c>
      <c r="M47" s="23">
        <v>102.9</v>
      </c>
      <c r="N47" s="23">
        <v>103.1</v>
      </c>
      <c r="O47" s="23">
        <v>103.2</v>
      </c>
      <c r="P47" s="23">
        <v>103.3</v>
      </c>
      <c r="Q47" s="23">
        <v>103.4</v>
      </c>
      <c r="R47" s="23">
        <v>103.4</v>
      </c>
      <c r="S47" s="23">
        <v>103.5</v>
      </c>
    </row>
    <row r="48" spans="2:19" ht="40.5">
      <c r="B48" s="7">
        <v>35</v>
      </c>
      <c r="C48" s="14" t="s">
        <v>85</v>
      </c>
      <c r="D48" s="15" t="s">
        <v>9</v>
      </c>
      <c r="E48" s="16">
        <v>106.5</v>
      </c>
      <c r="F48" s="16">
        <v>98.5</v>
      </c>
      <c r="G48" s="16">
        <v>102.4</v>
      </c>
      <c r="H48" s="23">
        <v>100.4</v>
      </c>
      <c r="I48" s="23">
        <v>100.5</v>
      </c>
      <c r="J48" s="23">
        <v>101</v>
      </c>
      <c r="K48" s="23">
        <v>101.2</v>
      </c>
      <c r="L48" s="23">
        <v>102.3</v>
      </c>
      <c r="M48" s="23">
        <v>102.4</v>
      </c>
      <c r="N48" s="23">
        <v>103.3</v>
      </c>
      <c r="O48" s="23">
        <v>103.4</v>
      </c>
      <c r="P48" s="23">
        <v>103.8</v>
      </c>
      <c r="Q48" s="23">
        <v>103.9</v>
      </c>
      <c r="R48" s="23">
        <v>104.1</v>
      </c>
      <c r="S48" s="23">
        <v>104.2</v>
      </c>
    </row>
    <row r="49" spans="2:19" ht="40.5">
      <c r="B49" s="7">
        <v>37</v>
      </c>
      <c r="C49" s="14" t="s">
        <v>180</v>
      </c>
      <c r="D49" s="15" t="s">
        <v>9</v>
      </c>
      <c r="E49" s="16">
        <v>38.5</v>
      </c>
      <c r="F49" s="16">
        <v>108</v>
      </c>
      <c r="G49" s="16">
        <v>102.4</v>
      </c>
      <c r="H49" s="23">
        <v>102.1</v>
      </c>
      <c r="I49" s="23">
        <v>102.3</v>
      </c>
      <c r="J49" s="23">
        <v>102.5</v>
      </c>
      <c r="K49" s="23">
        <v>102.6</v>
      </c>
      <c r="L49" s="23">
        <v>102.9</v>
      </c>
      <c r="M49" s="23">
        <v>103</v>
      </c>
      <c r="N49" s="23">
        <v>103.2</v>
      </c>
      <c r="O49" s="23">
        <v>103.4</v>
      </c>
      <c r="P49" s="23">
        <v>103.4</v>
      </c>
      <c r="Q49" s="23">
        <v>103.5</v>
      </c>
      <c r="R49" s="23">
        <v>103.5</v>
      </c>
      <c r="S49" s="23">
        <v>103.6</v>
      </c>
    </row>
    <row r="50" spans="2:19" ht="40.5">
      <c r="B50" s="21">
        <v>38</v>
      </c>
      <c r="C50" s="14" t="s">
        <v>86</v>
      </c>
      <c r="D50" s="15" t="s">
        <v>9</v>
      </c>
      <c r="E50" s="16">
        <v>130.2</v>
      </c>
      <c r="F50" s="16">
        <v>106.2</v>
      </c>
      <c r="G50" s="16">
        <v>84.2</v>
      </c>
      <c r="H50" s="23">
        <v>100.4</v>
      </c>
      <c r="I50" s="23">
        <v>101.3</v>
      </c>
      <c r="J50" s="23">
        <v>101.4</v>
      </c>
      <c r="K50" s="23">
        <v>101.5</v>
      </c>
      <c r="L50" s="23">
        <v>102.3</v>
      </c>
      <c r="M50" s="23">
        <v>102.4</v>
      </c>
      <c r="N50" s="23">
        <v>102.1</v>
      </c>
      <c r="O50" s="23">
        <v>102.2</v>
      </c>
      <c r="P50" s="23">
        <v>102.6</v>
      </c>
      <c r="Q50" s="23">
        <v>102.7</v>
      </c>
      <c r="R50" s="23">
        <v>102.8</v>
      </c>
      <c r="S50" s="23">
        <v>103.3</v>
      </c>
    </row>
    <row r="51" spans="2:19" ht="40.5">
      <c r="B51" s="7">
        <v>39</v>
      </c>
      <c r="C51" s="14" t="s">
        <v>87</v>
      </c>
      <c r="D51" s="15" t="s">
        <v>9</v>
      </c>
      <c r="E51" s="16">
        <v>124.5</v>
      </c>
      <c r="F51" s="16">
        <v>126.3</v>
      </c>
      <c r="G51" s="16">
        <v>99</v>
      </c>
      <c r="H51" s="23">
        <v>101</v>
      </c>
      <c r="I51" s="23">
        <v>101.3</v>
      </c>
      <c r="J51" s="23">
        <v>102</v>
      </c>
      <c r="K51" s="23">
        <v>102.1</v>
      </c>
      <c r="L51" s="23">
        <v>102.3</v>
      </c>
      <c r="M51" s="23">
        <v>102.4</v>
      </c>
      <c r="N51" s="23">
        <v>102.3</v>
      </c>
      <c r="O51" s="23">
        <v>102.4</v>
      </c>
      <c r="P51" s="23">
        <v>102.9</v>
      </c>
      <c r="Q51" s="23">
        <v>103</v>
      </c>
      <c r="R51" s="23">
        <v>103.2</v>
      </c>
      <c r="S51" s="23">
        <v>103.3</v>
      </c>
    </row>
    <row r="52" spans="2:19" ht="40.5">
      <c r="B52" s="21">
        <v>40</v>
      </c>
      <c r="C52" s="14" t="s">
        <v>88</v>
      </c>
      <c r="D52" s="15" t="s">
        <v>9</v>
      </c>
      <c r="E52" s="16">
        <v>154.2</v>
      </c>
      <c r="F52" s="16">
        <v>115.6</v>
      </c>
      <c r="G52" s="16">
        <v>109.5</v>
      </c>
      <c r="H52" s="23">
        <v>102</v>
      </c>
      <c r="I52" s="23">
        <v>102.3</v>
      </c>
      <c r="J52" s="23">
        <v>100.6</v>
      </c>
      <c r="K52" s="23">
        <v>100.7</v>
      </c>
      <c r="L52" s="23">
        <v>101.3</v>
      </c>
      <c r="M52" s="23">
        <v>101.5</v>
      </c>
      <c r="N52" s="23">
        <v>101.5</v>
      </c>
      <c r="O52" s="23">
        <v>101.7</v>
      </c>
      <c r="P52" s="23">
        <v>101</v>
      </c>
      <c r="Q52" s="23">
        <v>101.5</v>
      </c>
      <c r="R52" s="23">
        <v>101</v>
      </c>
      <c r="S52" s="23">
        <v>101.6</v>
      </c>
    </row>
    <row r="53" spans="2:19" ht="40.5">
      <c r="B53" s="7">
        <v>41</v>
      </c>
      <c r="C53" s="14" t="s">
        <v>89</v>
      </c>
      <c r="D53" s="15" t="s">
        <v>9</v>
      </c>
      <c r="E53" s="16">
        <v>102.6</v>
      </c>
      <c r="F53" s="16">
        <v>153.1</v>
      </c>
      <c r="G53" s="16">
        <v>103.3</v>
      </c>
      <c r="H53" s="23">
        <v>101.2</v>
      </c>
      <c r="I53" s="23">
        <v>101.4</v>
      </c>
      <c r="J53" s="23">
        <v>101</v>
      </c>
      <c r="K53" s="23">
        <v>101.7</v>
      </c>
      <c r="L53" s="23">
        <v>102.7</v>
      </c>
      <c r="M53" s="23">
        <v>103</v>
      </c>
      <c r="N53" s="23">
        <v>103</v>
      </c>
      <c r="O53" s="23">
        <v>103.8</v>
      </c>
      <c r="P53" s="23">
        <v>104</v>
      </c>
      <c r="Q53" s="23">
        <v>104.3</v>
      </c>
      <c r="R53" s="23">
        <v>104.3</v>
      </c>
      <c r="S53" s="23">
        <v>104.5</v>
      </c>
    </row>
    <row r="54" spans="2:19" ht="40.5">
      <c r="B54" s="21">
        <v>42</v>
      </c>
      <c r="C54" s="14" t="s">
        <v>90</v>
      </c>
      <c r="D54" s="15" t="s">
        <v>9</v>
      </c>
      <c r="E54" s="16">
        <v>114.8</v>
      </c>
      <c r="F54" s="16">
        <v>112.6</v>
      </c>
      <c r="G54" s="16">
        <v>103.5</v>
      </c>
      <c r="H54" s="23">
        <v>102.9</v>
      </c>
      <c r="I54" s="23">
        <v>103.7</v>
      </c>
      <c r="J54" s="23">
        <v>102.7</v>
      </c>
      <c r="K54" s="23">
        <v>103.4</v>
      </c>
      <c r="L54" s="23">
        <v>102.7</v>
      </c>
      <c r="M54" s="23">
        <v>103.4</v>
      </c>
      <c r="N54" s="23">
        <v>102.7</v>
      </c>
      <c r="O54" s="23">
        <v>103.4</v>
      </c>
      <c r="P54" s="23">
        <v>102.7</v>
      </c>
      <c r="Q54" s="23">
        <v>103.4</v>
      </c>
      <c r="R54" s="23">
        <v>102.7</v>
      </c>
      <c r="S54" s="23">
        <v>103.4</v>
      </c>
    </row>
    <row r="55" spans="2:19" ht="40.5">
      <c r="B55" s="21">
        <v>43</v>
      </c>
      <c r="C55" s="14" t="s">
        <v>145</v>
      </c>
      <c r="D55" s="15" t="s">
        <v>9</v>
      </c>
      <c r="E55" s="16">
        <v>75.1</v>
      </c>
      <c r="F55" s="16">
        <v>102.6</v>
      </c>
      <c r="G55" s="16">
        <v>103.1</v>
      </c>
      <c r="H55" s="23">
        <v>102.8</v>
      </c>
      <c r="I55" s="23">
        <v>102.9</v>
      </c>
      <c r="J55" s="23">
        <v>102.9</v>
      </c>
      <c r="K55" s="23">
        <v>103</v>
      </c>
      <c r="L55" s="23">
        <v>103.2</v>
      </c>
      <c r="M55" s="23">
        <v>103.4</v>
      </c>
      <c r="N55" s="23">
        <v>103.5</v>
      </c>
      <c r="O55" s="23">
        <v>103.7</v>
      </c>
      <c r="P55" s="23">
        <v>103.9</v>
      </c>
      <c r="Q55" s="23">
        <v>104</v>
      </c>
      <c r="R55" s="23">
        <v>104</v>
      </c>
      <c r="S55" s="23">
        <v>104.3</v>
      </c>
    </row>
    <row r="56" spans="2:19" ht="40.5">
      <c r="B56" s="7">
        <v>44</v>
      </c>
      <c r="C56" s="14" t="s">
        <v>91</v>
      </c>
      <c r="D56" s="15" t="s">
        <v>9</v>
      </c>
      <c r="E56" s="50" t="s">
        <v>199</v>
      </c>
      <c r="F56" s="16">
        <v>97.2</v>
      </c>
      <c r="G56" s="16">
        <v>102.5</v>
      </c>
      <c r="H56" s="23">
        <v>102.2</v>
      </c>
      <c r="I56" s="23">
        <v>102.3</v>
      </c>
      <c r="J56" s="23">
        <v>102.6</v>
      </c>
      <c r="K56" s="23">
        <v>102.7</v>
      </c>
      <c r="L56" s="23">
        <v>103.2</v>
      </c>
      <c r="M56" s="23">
        <v>103.4</v>
      </c>
      <c r="N56" s="23">
        <v>103.8</v>
      </c>
      <c r="O56" s="23">
        <v>103.9</v>
      </c>
      <c r="P56" s="23">
        <v>104.1</v>
      </c>
      <c r="Q56" s="23">
        <v>104.3</v>
      </c>
      <c r="R56" s="23">
        <v>104.2</v>
      </c>
      <c r="S56" s="23">
        <v>104.5</v>
      </c>
    </row>
    <row r="57" spans="2:19" ht="40.5">
      <c r="B57" s="7">
        <v>45</v>
      </c>
      <c r="C57" s="32" t="s">
        <v>92</v>
      </c>
      <c r="D57" s="15" t="s">
        <v>9</v>
      </c>
      <c r="E57" s="16">
        <v>104.9</v>
      </c>
      <c r="F57" s="16">
        <v>94.6</v>
      </c>
      <c r="G57" s="16">
        <v>101.9</v>
      </c>
      <c r="H57" s="23">
        <v>101.3</v>
      </c>
      <c r="I57" s="23">
        <v>101.4</v>
      </c>
      <c r="J57" s="23">
        <v>101.6</v>
      </c>
      <c r="K57" s="23">
        <v>101.5</v>
      </c>
      <c r="L57" s="23">
        <v>101.7</v>
      </c>
      <c r="M57" s="23">
        <v>101.8</v>
      </c>
      <c r="N57" s="23">
        <v>101.8</v>
      </c>
      <c r="O57" s="23">
        <v>101.9</v>
      </c>
      <c r="P57" s="23">
        <v>101.8</v>
      </c>
      <c r="Q57" s="23">
        <v>101.9</v>
      </c>
      <c r="R57" s="23">
        <v>101.8</v>
      </c>
      <c r="S57" s="23">
        <v>101.9</v>
      </c>
    </row>
    <row r="58" spans="2:19" ht="60.75">
      <c r="B58" s="7">
        <v>46</v>
      </c>
      <c r="C58" s="32" t="s">
        <v>93</v>
      </c>
      <c r="D58" s="15" t="s">
        <v>9</v>
      </c>
      <c r="E58" s="16">
        <v>106.9</v>
      </c>
      <c r="F58" s="16">
        <v>109.2</v>
      </c>
      <c r="G58" s="16">
        <v>102.4</v>
      </c>
      <c r="H58" s="23">
        <v>100.1</v>
      </c>
      <c r="I58" s="23">
        <v>100.2</v>
      </c>
      <c r="J58" s="23">
        <v>100.3</v>
      </c>
      <c r="K58" s="23">
        <v>100.4</v>
      </c>
      <c r="L58" s="23">
        <v>100.6</v>
      </c>
      <c r="M58" s="23">
        <v>100.7</v>
      </c>
      <c r="N58" s="23">
        <v>100.8</v>
      </c>
      <c r="O58" s="23">
        <v>100.9</v>
      </c>
      <c r="P58" s="23">
        <v>100.9</v>
      </c>
      <c r="Q58" s="23">
        <v>101</v>
      </c>
      <c r="R58" s="23">
        <v>101</v>
      </c>
      <c r="S58" s="23">
        <v>101.2</v>
      </c>
    </row>
    <row r="59" spans="2:19" ht="20.25">
      <c r="B59" s="7">
        <v>47</v>
      </c>
      <c r="C59" s="14" t="s">
        <v>0</v>
      </c>
      <c r="D59" s="15" t="s">
        <v>201</v>
      </c>
      <c r="E59" s="16">
        <v>14482.369999999999</v>
      </c>
      <c r="F59" s="16">
        <v>15262.754350236006</v>
      </c>
      <c r="G59" s="16">
        <v>15549.48852279846</v>
      </c>
      <c r="H59" s="16">
        <v>15836.222695360919</v>
      </c>
      <c r="I59" s="16">
        <v>15994.584922314527</v>
      </c>
      <c r="J59" s="16">
        <v>15994.584922314527</v>
      </c>
      <c r="K59" s="16">
        <v>16154.530771537675</v>
      </c>
      <c r="L59" s="16">
        <v>16154.530771537675</v>
      </c>
      <c r="M59" s="16">
        <v>16316.076079253051</v>
      </c>
      <c r="N59" s="16">
        <v>16316.076079253051</v>
      </c>
      <c r="O59" s="16">
        <v>16479.23684004558</v>
      </c>
      <c r="P59" s="16">
        <v>16479.23684004558</v>
      </c>
      <c r="Q59" s="16">
        <v>16644.029208446038</v>
      </c>
      <c r="R59" s="16">
        <v>16644.029208446038</v>
      </c>
      <c r="S59" s="16">
        <v>16810.469500530504</v>
      </c>
    </row>
    <row r="60" spans="2:19" ht="40.5">
      <c r="B60" s="21">
        <v>48</v>
      </c>
      <c r="C60" s="14" t="s">
        <v>2</v>
      </c>
      <c r="D60" s="15" t="s">
        <v>3</v>
      </c>
      <c r="E60" s="16">
        <v>3551.507021530196</v>
      </c>
      <c r="F60" s="16">
        <v>3689.58649879447</v>
      </c>
      <c r="G60" s="16">
        <v>3999.511764693206</v>
      </c>
      <c r="H60" s="16">
        <v>4199.487352927867</v>
      </c>
      <c r="I60" s="16">
        <v>4319.472705868662</v>
      </c>
      <c r="J60" s="16">
        <v>4535.446341162096</v>
      </c>
      <c r="K60" s="16">
        <v>4751.419976455529</v>
      </c>
      <c r="L60" s="16">
        <v>4898.282048455065</v>
      </c>
      <c r="M60" s="16">
        <v>5226.561974101082</v>
      </c>
      <c r="N60" s="16">
        <v>5290.14461233147</v>
      </c>
      <c r="O60" s="16">
        <v>5749.218171511191</v>
      </c>
      <c r="P60" s="16">
        <v>5713.356181317988</v>
      </c>
      <c r="Q60" s="16">
        <v>6324.13998866231</v>
      </c>
      <c r="R60" s="16">
        <v>6170.424675823427</v>
      </c>
      <c r="S60" s="16">
        <v>6956.553987528542</v>
      </c>
    </row>
    <row r="61" spans="2:19" ht="60.75">
      <c r="B61" s="7">
        <v>49</v>
      </c>
      <c r="C61" s="14" t="s">
        <v>94</v>
      </c>
      <c r="D61" s="15" t="s">
        <v>4</v>
      </c>
      <c r="E61" s="16">
        <v>110.3178608512986</v>
      </c>
      <c r="F61" s="16">
        <v>103.8879122701208</v>
      </c>
      <c r="G61" s="16">
        <v>108.4</v>
      </c>
      <c r="H61" s="16">
        <v>105</v>
      </c>
      <c r="I61" s="16">
        <v>108</v>
      </c>
      <c r="J61" s="16">
        <v>108</v>
      </c>
      <c r="K61" s="16">
        <v>110.00000000000001</v>
      </c>
      <c r="L61" s="16">
        <v>108</v>
      </c>
      <c r="M61" s="16">
        <v>110.00000000000001</v>
      </c>
      <c r="N61" s="16">
        <v>108</v>
      </c>
      <c r="O61" s="16">
        <v>110.00000000000001</v>
      </c>
      <c r="P61" s="16">
        <v>108</v>
      </c>
      <c r="Q61" s="16">
        <v>110.00000000000001</v>
      </c>
      <c r="R61" s="16">
        <v>108</v>
      </c>
      <c r="S61" s="16">
        <v>110.00000000000001</v>
      </c>
    </row>
    <row r="62" spans="2:19" ht="20.25">
      <c r="B62" s="18" t="s">
        <v>187</v>
      </c>
      <c r="C62" s="10" t="s">
        <v>134</v>
      </c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20.25">
      <c r="B63" s="33">
        <v>50</v>
      </c>
      <c r="C63" s="22" t="s">
        <v>5</v>
      </c>
      <c r="D63" s="33" t="s">
        <v>6</v>
      </c>
      <c r="E63" s="23">
        <v>97326</v>
      </c>
      <c r="F63" s="23">
        <v>103483.1</v>
      </c>
      <c r="G63" s="23">
        <v>106803.01800491873</v>
      </c>
      <c r="H63" s="23">
        <v>111087.4468348547</v>
      </c>
      <c r="I63" s="23">
        <v>111728.8565014271</v>
      </c>
      <c r="J63" s="23">
        <v>115414.35691497015</v>
      </c>
      <c r="K63" s="23">
        <v>116397.40230341081</v>
      </c>
      <c r="L63" s="23">
        <v>119820.13074213498</v>
      </c>
      <c r="M63" s="23">
        <v>121053.46943873218</v>
      </c>
      <c r="N63" s="23">
        <v>124276.69695714125</v>
      </c>
      <c r="O63" s="23">
        <v>126202.69386892233</v>
      </c>
      <c r="P63" s="23">
        <v>128783.85920931684</v>
      </c>
      <c r="Q63" s="23">
        <v>131910.00404856255</v>
      </c>
      <c r="R63" s="23">
        <v>133342.58476600616</v>
      </c>
      <c r="S63" s="23">
        <v>138170.4794708115</v>
      </c>
    </row>
    <row r="64" spans="2:23" ht="60.75">
      <c r="B64" s="21">
        <v>51</v>
      </c>
      <c r="C64" s="24" t="s">
        <v>7</v>
      </c>
      <c r="D64" s="8" t="s">
        <v>9</v>
      </c>
      <c r="E64" s="25">
        <v>96.1</v>
      </c>
      <c r="F64" s="25">
        <v>99.9</v>
      </c>
      <c r="G64" s="25">
        <v>100.21024229275125</v>
      </c>
      <c r="H64" s="25">
        <v>100.79069613306429</v>
      </c>
      <c r="I64" s="25">
        <v>101.09627558699985</v>
      </c>
      <c r="J64" s="25">
        <v>100.76614159362971</v>
      </c>
      <c r="K64" s="25">
        <v>100.80717610636245</v>
      </c>
      <c r="L64" s="25">
        <v>100.46690616766432</v>
      </c>
      <c r="M64" s="25">
        <v>100.48990825646949</v>
      </c>
      <c r="N64" s="25">
        <v>100.48923733858994</v>
      </c>
      <c r="O64" s="25">
        <v>100.51181313082176</v>
      </c>
      <c r="P64" s="25">
        <v>100.4800013931286</v>
      </c>
      <c r="Q64" s="25">
        <v>100.50224639905313</v>
      </c>
      <c r="R64" s="25">
        <v>100.47719926123038</v>
      </c>
      <c r="S64" s="25">
        <v>100.49921682750418</v>
      </c>
      <c r="T64" s="59">
        <f>POWER(H64*J64*L64*N64*P64*R64/1000000000000,1/(2024-2018))*100</f>
        <v>100.5782637745993</v>
      </c>
      <c r="U64" s="59">
        <f>POWER(I64*K64*M64*O64*Q64*S64/1000000000000,1/(2024-2018))*100</f>
        <v>100.65084720870729</v>
      </c>
      <c r="V64" s="59">
        <f>H64*J64*L64*N64*P64*R64/10000000000</f>
        <v>103.52012940775364</v>
      </c>
      <c r="W64" s="59">
        <f>I64*K64*M64*O64*Q64*S64/10000000000</f>
        <v>103.96917766467638</v>
      </c>
    </row>
    <row r="65" spans="2:19" ht="20.25">
      <c r="B65" s="21">
        <v>52</v>
      </c>
      <c r="C65" s="14" t="s">
        <v>95</v>
      </c>
      <c r="D65" s="15" t="s">
        <v>66</v>
      </c>
      <c r="E65" s="23">
        <v>93.6</v>
      </c>
      <c r="F65" s="23">
        <v>106</v>
      </c>
      <c r="G65" s="23">
        <v>102.99164210338226</v>
      </c>
      <c r="H65" s="23">
        <v>103.19556081282626</v>
      </c>
      <c r="I65" s="23">
        <v>103.47767748353584</v>
      </c>
      <c r="J65" s="23">
        <v>103.10511744376853</v>
      </c>
      <c r="K65" s="23">
        <v>103.34428978658777</v>
      </c>
      <c r="L65" s="23">
        <v>103.33487644467482</v>
      </c>
      <c r="M65" s="23">
        <v>103.49312558049918</v>
      </c>
      <c r="N65" s="23">
        <v>103.2144167316775</v>
      </c>
      <c r="O65" s="23">
        <v>103.72281073138338</v>
      </c>
      <c r="P65" s="23">
        <v>103.13168200630369</v>
      </c>
      <c r="Q65" s="23">
        <v>104.00000000000001</v>
      </c>
      <c r="R65" s="23">
        <v>103.04808210905585</v>
      </c>
      <c r="S65" s="23">
        <v>104.22570791558536</v>
      </c>
    </row>
    <row r="66" spans="2:19" ht="20.25">
      <c r="B66" s="9" t="s">
        <v>186</v>
      </c>
      <c r="C66" s="10" t="s">
        <v>55</v>
      </c>
      <c r="D66" s="1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60.75">
      <c r="B67" s="21">
        <v>53</v>
      </c>
      <c r="C67" s="14" t="s">
        <v>96</v>
      </c>
      <c r="D67" s="33" t="s">
        <v>8</v>
      </c>
      <c r="E67" s="16">
        <v>98150</v>
      </c>
      <c r="F67" s="16">
        <v>111528.4</v>
      </c>
      <c r="G67" s="16">
        <v>120022.6</v>
      </c>
      <c r="H67" s="16">
        <v>127284</v>
      </c>
      <c r="I67" s="16">
        <v>128544.2</v>
      </c>
      <c r="J67" s="16">
        <v>136461.7</v>
      </c>
      <c r="K67" s="16">
        <v>139429.4</v>
      </c>
      <c r="L67" s="16">
        <v>143315.5</v>
      </c>
      <c r="M67" s="16">
        <v>146869.4</v>
      </c>
      <c r="N67" s="16">
        <v>150369.5</v>
      </c>
      <c r="O67" s="16">
        <v>154558.3</v>
      </c>
      <c r="P67" s="16">
        <v>157781.8</v>
      </c>
      <c r="Q67" s="16">
        <v>162338.1</v>
      </c>
      <c r="R67" s="16">
        <v>165564.9</v>
      </c>
      <c r="S67" s="16">
        <v>171021.9</v>
      </c>
    </row>
    <row r="68" spans="2:19" ht="40.5">
      <c r="B68" s="21">
        <v>54</v>
      </c>
      <c r="C68" s="14" t="s">
        <v>97</v>
      </c>
      <c r="D68" s="15" t="s">
        <v>9</v>
      </c>
      <c r="E68" s="16">
        <v>94.9</v>
      </c>
      <c r="F68" s="16">
        <v>108</v>
      </c>
      <c r="G68" s="16">
        <v>102.2</v>
      </c>
      <c r="H68" s="16">
        <v>101</v>
      </c>
      <c r="I68" s="16">
        <v>102</v>
      </c>
      <c r="J68" s="16">
        <v>102.3</v>
      </c>
      <c r="K68" s="16">
        <v>103.5</v>
      </c>
      <c r="L68" s="16">
        <v>100.5</v>
      </c>
      <c r="M68" s="16">
        <v>100.8</v>
      </c>
      <c r="N68" s="16">
        <v>100.5</v>
      </c>
      <c r="O68" s="16">
        <v>100.8</v>
      </c>
      <c r="P68" s="16">
        <v>100.7</v>
      </c>
      <c r="Q68" s="16">
        <v>100.8</v>
      </c>
      <c r="R68" s="16">
        <v>100.8</v>
      </c>
      <c r="S68" s="16">
        <v>101.2</v>
      </c>
    </row>
    <row r="69" spans="2:19" ht="40.5">
      <c r="B69" s="21">
        <v>55</v>
      </c>
      <c r="C69" s="14" t="s">
        <v>98</v>
      </c>
      <c r="D69" s="15" t="s">
        <v>39</v>
      </c>
      <c r="E69" s="16">
        <v>99</v>
      </c>
      <c r="F69" s="16">
        <v>105.16</v>
      </c>
      <c r="G69" s="16">
        <v>105.3</v>
      </c>
      <c r="H69" s="16">
        <v>105</v>
      </c>
      <c r="I69" s="16">
        <v>105</v>
      </c>
      <c r="J69" s="16">
        <v>104.8</v>
      </c>
      <c r="K69" s="16">
        <v>104.8</v>
      </c>
      <c r="L69" s="16">
        <v>104.5</v>
      </c>
      <c r="M69" s="16">
        <v>104.5</v>
      </c>
      <c r="N69" s="16">
        <v>104.4</v>
      </c>
      <c r="O69" s="16">
        <v>104.4</v>
      </c>
      <c r="P69" s="16">
        <v>104.2</v>
      </c>
      <c r="Q69" s="16">
        <v>104.2</v>
      </c>
      <c r="R69" s="16">
        <v>104.1</v>
      </c>
      <c r="S69" s="16">
        <v>104.1</v>
      </c>
    </row>
    <row r="70" spans="2:19" ht="40.5">
      <c r="B70" s="21">
        <v>56</v>
      </c>
      <c r="C70" s="14" t="s">
        <v>10</v>
      </c>
      <c r="D70" s="33" t="s">
        <v>11</v>
      </c>
      <c r="E70" s="16">
        <v>2171.7</v>
      </c>
      <c r="F70" s="16">
        <v>2625.754</v>
      </c>
      <c r="G70" s="16">
        <v>2256</v>
      </c>
      <c r="H70" s="16">
        <v>2480</v>
      </c>
      <c r="I70" s="16">
        <v>2480</v>
      </c>
      <c r="J70" s="16">
        <v>2730</v>
      </c>
      <c r="K70" s="16">
        <v>2730</v>
      </c>
      <c r="L70" s="16">
        <v>2770</v>
      </c>
      <c r="M70" s="16">
        <v>2770</v>
      </c>
      <c r="N70" s="16">
        <v>2800</v>
      </c>
      <c r="O70" s="16">
        <v>2800</v>
      </c>
      <c r="P70" s="16">
        <v>2840</v>
      </c>
      <c r="Q70" s="16">
        <v>2840</v>
      </c>
      <c r="R70" s="16">
        <v>2870</v>
      </c>
      <c r="S70" s="16">
        <v>2870</v>
      </c>
    </row>
    <row r="71" spans="2:19" ht="20.25">
      <c r="B71" s="18" t="s">
        <v>185</v>
      </c>
      <c r="C71" s="10" t="s">
        <v>136</v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40.5">
      <c r="B72" s="21">
        <v>57</v>
      </c>
      <c r="C72" s="24" t="s">
        <v>99</v>
      </c>
      <c r="D72" s="8" t="s">
        <v>100</v>
      </c>
      <c r="E72" s="31">
        <v>105.7</v>
      </c>
      <c r="F72" s="31">
        <v>102.7</v>
      </c>
      <c r="G72" s="31">
        <v>103</v>
      </c>
      <c r="H72" s="31">
        <v>104.7</v>
      </c>
      <c r="I72" s="31">
        <v>104</v>
      </c>
      <c r="J72" s="31">
        <v>104</v>
      </c>
      <c r="K72" s="31">
        <v>104</v>
      </c>
      <c r="L72" s="31">
        <v>104</v>
      </c>
      <c r="M72" s="31">
        <v>104</v>
      </c>
      <c r="N72" s="31">
        <v>104</v>
      </c>
      <c r="O72" s="31">
        <v>104</v>
      </c>
      <c r="P72" s="31">
        <v>104</v>
      </c>
      <c r="Q72" s="31">
        <v>104</v>
      </c>
      <c r="R72" s="31">
        <v>104</v>
      </c>
      <c r="S72" s="31">
        <v>104</v>
      </c>
    </row>
    <row r="73" spans="2:19" ht="20.25">
      <c r="B73" s="21">
        <v>58</v>
      </c>
      <c r="C73" s="34" t="s">
        <v>101</v>
      </c>
      <c r="D73" s="8" t="s">
        <v>66</v>
      </c>
      <c r="E73" s="31">
        <v>107.6</v>
      </c>
      <c r="F73" s="31">
        <v>103.9</v>
      </c>
      <c r="G73" s="31">
        <v>102.7</v>
      </c>
      <c r="H73" s="31">
        <v>104</v>
      </c>
      <c r="I73" s="31">
        <v>104</v>
      </c>
      <c r="J73" s="31">
        <v>104</v>
      </c>
      <c r="K73" s="31">
        <v>104</v>
      </c>
      <c r="L73" s="31">
        <v>104</v>
      </c>
      <c r="M73" s="31">
        <v>104</v>
      </c>
      <c r="N73" s="31">
        <v>104</v>
      </c>
      <c r="O73" s="31">
        <v>104</v>
      </c>
      <c r="P73" s="31">
        <v>104</v>
      </c>
      <c r="Q73" s="31">
        <v>104</v>
      </c>
      <c r="R73" s="31">
        <v>104</v>
      </c>
      <c r="S73" s="31">
        <v>104</v>
      </c>
    </row>
    <row r="74" spans="2:19" ht="20.25">
      <c r="B74" s="54">
        <v>59</v>
      </c>
      <c r="C74" s="55" t="s">
        <v>204</v>
      </c>
      <c r="D74" s="56" t="s">
        <v>102</v>
      </c>
      <c r="E74" s="57">
        <v>342.6454</v>
      </c>
      <c r="F74" s="57">
        <v>370.6762</v>
      </c>
      <c r="G74" s="57">
        <v>400.2587638906025</v>
      </c>
      <c r="H74" s="57">
        <v>434.20351794723103</v>
      </c>
      <c r="I74" s="57">
        <v>436.60507053057466</v>
      </c>
      <c r="J74" s="57">
        <v>470.15861849422123</v>
      </c>
      <c r="K74" s="57">
        <v>475.3786669199214</v>
      </c>
      <c r="L74" s="57">
        <v>510.9716883407005</v>
      </c>
      <c r="M74" s="57">
        <v>519.4971456298636</v>
      </c>
      <c r="N74" s="57">
        <v>555.3276192659118</v>
      </c>
      <c r="O74" s="57">
        <v>567.7101289928879</v>
      </c>
      <c r="P74" s="57">
        <v>604.6446117303075</v>
      </c>
      <c r="Q74" s="57">
        <v>621.5330360530747</v>
      </c>
      <c r="R74" s="57">
        <v>658.9459440734333</v>
      </c>
      <c r="S74" s="57">
        <v>681.0802657182597</v>
      </c>
    </row>
    <row r="75" spans="2:23" ht="40.5">
      <c r="B75" s="21">
        <v>60</v>
      </c>
      <c r="C75" s="14" t="s">
        <v>103</v>
      </c>
      <c r="D75" s="35" t="s">
        <v>198</v>
      </c>
      <c r="E75" s="23">
        <v>101.8</v>
      </c>
      <c r="F75" s="23">
        <v>103.8</v>
      </c>
      <c r="G75" s="23">
        <v>105.65626444752843</v>
      </c>
      <c r="H75" s="23">
        <v>104.10815956369872</v>
      </c>
      <c r="I75" s="23">
        <v>104.68397530266225</v>
      </c>
      <c r="J75" s="23">
        <v>104.61903600519233</v>
      </c>
      <c r="K75" s="23">
        <v>105.19874615011986</v>
      </c>
      <c r="L75" s="23">
        <v>104.50067525516738</v>
      </c>
      <c r="M75" s="23">
        <v>105.07759833209045</v>
      </c>
      <c r="N75" s="23">
        <v>104.60125338342066</v>
      </c>
      <c r="O75" s="23">
        <v>105.17873172798274</v>
      </c>
      <c r="P75" s="23">
        <v>104.69298294747506</v>
      </c>
      <c r="Q75" s="23">
        <v>105.26990602439814</v>
      </c>
      <c r="R75" s="23">
        <v>104.78913679362891</v>
      </c>
      <c r="S75" s="23">
        <v>105.366059870552</v>
      </c>
      <c r="T75" s="59">
        <f>POWER(H75*J75*L75*N75*P75*R75/1000000000000,1/(2024-2018))*100</f>
        <v>104.55164833630657</v>
      </c>
      <c r="U75" s="59">
        <f>POWER(I75*K75*M75*O75*Q75*S75/1000000000000,1/(2024-2018))*100</f>
        <v>105.12894402339063</v>
      </c>
      <c r="V75" s="59">
        <f>H75*J75*L75*N75*P75*R75/10000000000</f>
        <v>130.61266930777</v>
      </c>
      <c r="W75" s="59">
        <f>I75*K75*M75*O75*Q75*S75/10000000000</f>
        <v>135.00001376196906</v>
      </c>
    </row>
    <row r="76" spans="2:19" ht="20.25">
      <c r="B76" s="21">
        <v>61</v>
      </c>
      <c r="C76" s="14" t="s">
        <v>24</v>
      </c>
      <c r="D76" s="15" t="s">
        <v>66</v>
      </c>
      <c r="E76" s="23">
        <v>108.07</v>
      </c>
      <c r="F76" s="23">
        <v>104</v>
      </c>
      <c r="G76" s="23">
        <v>102.2</v>
      </c>
      <c r="H76" s="23">
        <v>104.2</v>
      </c>
      <c r="I76" s="23">
        <v>104.2</v>
      </c>
      <c r="J76" s="23">
        <v>103.5</v>
      </c>
      <c r="K76" s="23">
        <v>103.5</v>
      </c>
      <c r="L76" s="23">
        <v>104</v>
      </c>
      <c r="M76" s="23">
        <v>104</v>
      </c>
      <c r="N76" s="23">
        <v>103.9</v>
      </c>
      <c r="O76" s="23">
        <v>103.9</v>
      </c>
      <c r="P76" s="23">
        <v>104</v>
      </c>
      <c r="Q76" s="23">
        <v>104</v>
      </c>
      <c r="R76" s="23">
        <v>104</v>
      </c>
      <c r="S76" s="23">
        <v>104</v>
      </c>
    </row>
    <row r="77" spans="2:19" ht="20.25">
      <c r="B77" s="21">
        <v>62</v>
      </c>
      <c r="C77" s="14" t="s">
        <v>13</v>
      </c>
      <c r="D77" s="35" t="s">
        <v>102</v>
      </c>
      <c r="E77" s="23">
        <v>69.06660000000001</v>
      </c>
      <c r="F77" s="23">
        <v>73.6</v>
      </c>
      <c r="G77" s="23">
        <v>79.01976373645147</v>
      </c>
      <c r="H77" s="23">
        <v>78.72536373645147</v>
      </c>
      <c r="I77" s="23">
        <v>85.31274712813352</v>
      </c>
      <c r="J77" s="23">
        <v>84.0501973083503</v>
      </c>
      <c r="K77" s="23">
        <v>91.93626622998995</v>
      </c>
      <c r="L77" s="23">
        <v>89.81924267253393</v>
      </c>
      <c r="M77" s="23">
        <v>99.16595899834161</v>
      </c>
      <c r="N77" s="23">
        <v>96.16390280147466</v>
      </c>
      <c r="O77" s="23">
        <v>107.1625129459719</v>
      </c>
      <c r="P77" s="23">
        <v>102.9567376305577</v>
      </c>
      <c r="Q77" s="23">
        <v>115.80389376446854</v>
      </c>
      <c r="R77" s="23">
        <v>110.33236210412056</v>
      </c>
      <c r="S77" s="23">
        <v>125.25790295758081</v>
      </c>
    </row>
    <row r="78" spans="2:19" ht="40.5">
      <c r="B78" s="21">
        <v>63</v>
      </c>
      <c r="C78" s="14" t="s">
        <v>104</v>
      </c>
      <c r="D78" s="15" t="s">
        <v>198</v>
      </c>
      <c r="E78" s="23">
        <v>103</v>
      </c>
      <c r="F78" s="23">
        <v>102.5</v>
      </c>
      <c r="G78" s="23">
        <v>103.23443213896775</v>
      </c>
      <c r="H78" s="23">
        <v>102.06470364935731</v>
      </c>
      <c r="I78" s="23">
        <v>103.01890212263973</v>
      </c>
      <c r="J78" s="23">
        <v>102.46046969724227</v>
      </c>
      <c r="K78" s="23">
        <v>103.42016259551481</v>
      </c>
      <c r="L78" s="23">
        <v>102.45811066589306</v>
      </c>
      <c r="M78" s="23">
        <v>103.41688343674636</v>
      </c>
      <c r="N78" s="23">
        <v>102.64986522006372</v>
      </c>
      <c r="O78" s="23">
        <v>103.60863799091702</v>
      </c>
      <c r="P78" s="23">
        <v>102.74837756672403</v>
      </c>
      <c r="Q78" s="23">
        <v>103.70807046499657</v>
      </c>
      <c r="R78" s="23">
        <v>102.94314065756625</v>
      </c>
      <c r="S78" s="23">
        <v>103.90375545103406</v>
      </c>
    </row>
    <row r="79" spans="2:19" ht="20.25">
      <c r="B79" s="21">
        <v>64</v>
      </c>
      <c r="C79" s="14" t="s">
        <v>24</v>
      </c>
      <c r="D79" s="15" t="s">
        <v>66</v>
      </c>
      <c r="E79" s="23">
        <v>106.4</v>
      </c>
      <c r="F79" s="23">
        <v>105.3</v>
      </c>
      <c r="G79" s="23">
        <v>104</v>
      </c>
      <c r="H79" s="23">
        <v>104.8</v>
      </c>
      <c r="I79" s="23">
        <v>104.8</v>
      </c>
      <c r="J79" s="23">
        <v>104.2</v>
      </c>
      <c r="K79" s="23">
        <v>104.2</v>
      </c>
      <c r="L79" s="23">
        <v>104.3</v>
      </c>
      <c r="M79" s="23">
        <v>104.3</v>
      </c>
      <c r="N79" s="23">
        <v>104.3</v>
      </c>
      <c r="O79" s="23">
        <v>104.3</v>
      </c>
      <c r="P79" s="23">
        <v>104.2</v>
      </c>
      <c r="Q79" s="23">
        <v>104.2</v>
      </c>
      <c r="R79" s="23">
        <v>104.1</v>
      </c>
      <c r="S79" s="23">
        <v>104.1</v>
      </c>
    </row>
    <row r="80" spans="2:19" ht="20.25">
      <c r="B80" s="18" t="s">
        <v>182</v>
      </c>
      <c r="C80" s="10" t="s">
        <v>137</v>
      </c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20.25">
      <c r="B81" s="21">
        <v>65</v>
      </c>
      <c r="C81" s="14" t="s">
        <v>14</v>
      </c>
      <c r="D81" s="15" t="s">
        <v>15</v>
      </c>
      <c r="E81" s="16">
        <v>4808.7</v>
      </c>
      <c r="F81" s="16">
        <v>5618.7</v>
      </c>
      <c r="G81" s="16">
        <v>7012.1</v>
      </c>
      <c r="H81" s="16">
        <v>7082.3</v>
      </c>
      <c r="I81" s="16">
        <v>7500.2</v>
      </c>
      <c r="J81" s="16">
        <v>7117.7</v>
      </c>
      <c r="K81" s="16">
        <v>7751.2</v>
      </c>
      <c r="L81" s="16">
        <v>7324.1</v>
      </c>
      <c r="M81" s="16">
        <v>7983.3</v>
      </c>
      <c r="N81" s="16">
        <v>7580.4</v>
      </c>
      <c r="O81" s="16">
        <v>8300.5</v>
      </c>
      <c r="P81" s="16">
        <v>7868.5</v>
      </c>
      <c r="Q81" s="16">
        <v>8655.4</v>
      </c>
      <c r="R81" s="16">
        <v>8183.2</v>
      </c>
      <c r="S81" s="16">
        <v>9083.3</v>
      </c>
    </row>
    <row r="82" spans="2:19" ht="20.25">
      <c r="B82" s="21">
        <v>66</v>
      </c>
      <c r="C82" s="14" t="s">
        <v>16</v>
      </c>
      <c r="D82" s="15" t="s">
        <v>15</v>
      </c>
      <c r="E82" s="16">
        <v>2682.4</v>
      </c>
      <c r="F82" s="16">
        <v>3585</v>
      </c>
      <c r="G82" s="16">
        <v>4147.8</v>
      </c>
      <c r="H82" s="16">
        <v>4363.5</v>
      </c>
      <c r="I82" s="16">
        <v>4542.4</v>
      </c>
      <c r="J82" s="16">
        <v>4625.3</v>
      </c>
      <c r="K82" s="16">
        <v>4999.9</v>
      </c>
      <c r="L82" s="16">
        <v>4902.9</v>
      </c>
      <c r="M82" s="16">
        <v>5309.8</v>
      </c>
      <c r="N82" s="16">
        <v>5172.5</v>
      </c>
      <c r="O82" s="16">
        <v>5627.7</v>
      </c>
      <c r="P82" s="16">
        <v>5446.7</v>
      </c>
      <c r="Q82" s="16">
        <v>5936.9</v>
      </c>
      <c r="R82" s="16">
        <v>5724.4</v>
      </c>
      <c r="S82" s="16">
        <v>6251</v>
      </c>
    </row>
    <row r="83" spans="2:19" ht="20.25">
      <c r="B83" s="7"/>
      <c r="C83" s="32" t="s">
        <v>17</v>
      </c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20.25">
      <c r="B84" s="21">
        <v>67</v>
      </c>
      <c r="C84" s="14" t="s">
        <v>18</v>
      </c>
      <c r="D84" s="15" t="s">
        <v>15</v>
      </c>
      <c r="E84" s="16">
        <v>4474.4</v>
      </c>
      <c r="F84" s="16">
        <v>5217.3</v>
      </c>
      <c r="G84" s="16">
        <v>6511.2</v>
      </c>
      <c r="H84" s="16">
        <v>6576.3</v>
      </c>
      <c r="I84" s="16">
        <v>6964.3</v>
      </c>
      <c r="J84" s="16">
        <v>6609.2</v>
      </c>
      <c r="K84" s="16">
        <v>7197.4</v>
      </c>
      <c r="L84" s="16">
        <v>6800.9</v>
      </c>
      <c r="M84" s="16">
        <v>7413</v>
      </c>
      <c r="N84" s="16">
        <v>7038.9</v>
      </c>
      <c r="O84" s="16">
        <v>7707.6</v>
      </c>
      <c r="P84" s="16">
        <v>7306.4</v>
      </c>
      <c r="Q84" s="16">
        <v>8037</v>
      </c>
      <c r="R84" s="16">
        <v>7598.6</v>
      </c>
      <c r="S84" s="16">
        <v>8434.4</v>
      </c>
    </row>
    <row r="85" spans="2:19" ht="20.25">
      <c r="B85" s="7">
        <v>68</v>
      </c>
      <c r="C85" s="36" t="s">
        <v>105</v>
      </c>
      <c r="D85" s="15" t="s">
        <v>15</v>
      </c>
      <c r="E85" s="16">
        <v>2769.3</v>
      </c>
      <c r="F85" s="16">
        <v>3233.7</v>
      </c>
      <c r="G85" s="16">
        <v>4203.8</v>
      </c>
      <c r="H85" s="16">
        <v>4035.7</v>
      </c>
      <c r="I85" s="16">
        <v>4273.8</v>
      </c>
      <c r="J85" s="16">
        <v>3874.2</v>
      </c>
      <c r="K85" s="16">
        <v>4219</v>
      </c>
      <c r="L85" s="16">
        <v>3758</v>
      </c>
      <c r="M85" s="16">
        <v>4096.2</v>
      </c>
      <c r="N85" s="16">
        <v>3645.3</v>
      </c>
      <c r="O85" s="16">
        <v>3991.6</v>
      </c>
      <c r="P85" s="16">
        <v>3572.4</v>
      </c>
      <c r="Q85" s="16">
        <v>3929.6</v>
      </c>
      <c r="R85" s="16">
        <v>3500.9</v>
      </c>
      <c r="S85" s="16">
        <v>3886</v>
      </c>
    </row>
    <row r="86" spans="2:19" ht="20.25">
      <c r="B86" s="21">
        <v>69</v>
      </c>
      <c r="C86" s="14" t="s">
        <v>19</v>
      </c>
      <c r="D86" s="15" t="s">
        <v>15</v>
      </c>
      <c r="E86" s="16">
        <v>2554.2</v>
      </c>
      <c r="F86" s="16">
        <v>3396.3</v>
      </c>
      <c r="G86" s="16">
        <v>3929.5</v>
      </c>
      <c r="H86" s="16">
        <v>4133.9</v>
      </c>
      <c r="I86" s="16">
        <v>4303.4</v>
      </c>
      <c r="J86" s="16">
        <v>4381.9</v>
      </c>
      <c r="K86" s="16">
        <v>4736.8</v>
      </c>
      <c r="L86" s="16">
        <v>4644.8</v>
      </c>
      <c r="M86" s="16">
        <v>5030.3</v>
      </c>
      <c r="N86" s="16">
        <v>4900.3</v>
      </c>
      <c r="O86" s="16">
        <v>5331.5</v>
      </c>
      <c r="P86" s="16">
        <v>5160</v>
      </c>
      <c r="Q86" s="16">
        <v>5624.4</v>
      </c>
      <c r="R86" s="16">
        <v>5423.1</v>
      </c>
      <c r="S86" s="16">
        <v>5922</v>
      </c>
    </row>
    <row r="87" spans="2:19" ht="20.25">
      <c r="B87" s="7"/>
      <c r="C87" s="32" t="s">
        <v>56</v>
      </c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20.25">
      <c r="B88" s="7">
        <v>70</v>
      </c>
      <c r="C88" s="14" t="s">
        <v>18</v>
      </c>
      <c r="D88" s="15" t="s">
        <v>15</v>
      </c>
      <c r="E88" s="16">
        <v>334.3</v>
      </c>
      <c r="F88" s="16">
        <v>401.4</v>
      </c>
      <c r="G88" s="16">
        <v>500.9</v>
      </c>
      <c r="H88" s="16">
        <v>506</v>
      </c>
      <c r="I88" s="16">
        <v>535.9</v>
      </c>
      <c r="J88" s="16">
        <v>508.5</v>
      </c>
      <c r="K88" s="16">
        <v>553.8</v>
      </c>
      <c r="L88" s="16">
        <v>523.2</v>
      </c>
      <c r="M88" s="16">
        <v>570.3</v>
      </c>
      <c r="N88" s="16">
        <v>541.5</v>
      </c>
      <c r="O88" s="16">
        <v>592.9</v>
      </c>
      <c r="P88" s="16">
        <v>562.1</v>
      </c>
      <c r="Q88" s="16">
        <v>618.4</v>
      </c>
      <c r="R88" s="16">
        <v>584.6</v>
      </c>
      <c r="S88" s="16">
        <v>648.9</v>
      </c>
    </row>
    <row r="89" spans="2:19" ht="20.25">
      <c r="B89" s="7">
        <v>71</v>
      </c>
      <c r="C89" s="14" t="s">
        <v>19</v>
      </c>
      <c r="D89" s="15" t="s">
        <v>15</v>
      </c>
      <c r="E89" s="16">
        <v>128.2</v>
      </c>
      <c r="F89" s="16">
        <v>188.7</v>
      </c>
      <c r="G89" s="16">
        <v>218.3</v>
      </c>
      <c r="H89" s="16">
        <v>229.6</v>
      </c>
      <c r="I89" s="16">
        <v>239</v>
      </c>
      <c r="J89" s="16">
        <v>243.4</v>
      </c>
      <c r="K89" s="16">
        <v>263.1</v>
      </c>
      <c r="L89" s="16">
        <v>258.1</v>
      </c>
      <c r="M89" s="16">
        <v>279.5</v>
      </c>
      <c r="N89" s="16">
        <v>272.2</v>
      </c>
      <c r="O89" s="16">
        <v>296.2</v>
      </c>
      <c r="P89" s="16">
        <v>286.7</v>
      </c>
      <c r="Q89" s="16">
        <v>312.5</v>
      </c>
      <c r="R89" s="16">
        <v>301.3</v>
      </c>
      <c r="S89" s="16">
        <v>329</v>
      </c>
    </row>
    <row r="90" spans="2:19" ht="40.5">
      <c r="B90" s="18" t="s">
        <v>184</v>
      </c>
      <c r="C90" s="37" t="s">
        <v>138</v>
      </c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40.5">
      <c r="B91" s="21">
        <v>72</v>
      </c>
      <c r="C91" s="14" t="s">
        <v>106</v>
      </c>
      <c r="D91" s="15" t="s">
        <v>20</v>
      </c>
      <c r="E91" s="38">
        <v>18146</v>
      </c>
      <c r="F91" s="38">
        <v>17391</v>
      </c>
      <c r="G91" s="38">
        <v>17223</v>
      </c>
      <c r="H91" s="38">
        <v>17653.575</v>
      </c>
      <c r="I91" s="38">
        <v>17739.69</v>
      </c>
      <c r="J91" s="38">
        <v>18094.914375</v>
      </c>
      <c r="K91" s="38">
        <v>18271.880699999998</v>
      </c>
      <c r="L91" s="38">
        <v>18547.287234375</v>
      </c>
      <c r="M91" s="38">
        <v>18820.037120999998</v>
      </c>
      <c r="N91" s="38">
        <v>19010.969415234373</v>
      </c>
      <c r="O91" s="38">
        <v>19384.638234629998</v>
      </c>
      <c r="P91" s="38">
        <v>19581.298497691405</v>
      </c>
      <c r="Q91" s="38">
        <v>20063.100572842046</v>
      </c>
      <c r="R91" s="38">
        <v>20168.737452622147</v>
      </c>
      <c r="S91" s="38">
        <v>20765.309092891515</v>
      </c>
    </row>
    <row r="92" spans="2:19" ht="60.75">
      <c r="B92" s="7">
        <v>72</v>
      </c>
      <c r="C92" s="14" t="s">
        <v>51</v>
      </c>
      <c r="D92" s="33" t="s">
        <v>21</v>
      </c>
      <c r="E92" s="23">
        <v>141.8</v>
      </c>
      <c r="F92" s="23">
        <v>135.7</v>
      </c>
      <c r="G92" s="23">
        <v>137.9</v>
      </c>
      <c r="H92" s="23">
        <v>139.83620000000005</v>
      </c>
      <c r="I92" s="23">
        <v>140.94119999999998</v>
      </c>
      <c r="J92" s="23">
        <v>140.96800000000002</v>
      </c>
      <c r="K92" s="23">
        <v>143.78910000000002</v>
      </c>
      <c r="L92" s="23">
        <v>143.7345</v>
      </c>
      <c r="M92" s="23">
        <v>146.645</v>
      </c>
      <c r="N92" s="23">
        <v>146.506</v>
      </c>
      <c r="O92" s="23">
        <v>149.50889999999998</v>
      </c>
      <c r="P92" s="23">
        <v>149.3674</v>
      </c>
      <c r="Q92" s="23">
        <v>155.1142</v>
      </c>
      <c r="R92" s="23">
        <v>154.87980000000002</v>
      </c>
      <c r="S92" s="23">
        <v>158.089</v>
      </c>
    </row>
    <row r="93" spans="2:19" ht="40.5">
      <c r="B93" s="7">
        <v>73</v>
      </c>
      <c r="C93" s="14" t="s">
        <v>50</v>
      </c>
      <c r="D93" s="15" t="s">
        <v>22</v>
      </c>
      <c r="E93" s="23">
        <v>389</v>
      </c>
      <c r="F93" s="23">
        <v>390.3</v>
      </c>
      <c r="G93" s="23">
        <v>414.5</v>
      </c>
      <c r="H93" s="23">
        <v>455.53698680502174</v>
      </c>
      <c r="I93" s="23">
        <v>470.59670279076147</v>
      </c>
      <c r="J93" s="23">
        <v>491.8873615359592</v>
      </c>
      <c r="K93" s="23">
        <v>510.0528282944041</v>
      </c>
      <c r="L93" s="23">
        <v>526.8619628868918</v>
      </c>
      <c r="M93" s="23">
        <v>548.9039941351443</v>
      </c>
      <c r="N93" s="23">
        <v>568.2032405287374</v>
      </c>
      <c r="O93" s="23">
        <v>595.3522501188603</v>
      </c>
      <c r="P93" s="23">
        <v>615.2902430713536</v>
      </c>
      <c r="Q93" s="23">
        <v>648.3993263089509</v>
      </c>
      <c r="R93" s="23">
        <v>670.0940740365436</v>
      </c>
      <c r="S93" s="23">
        <v>710.846590620842</v>
      </c>
    </row>
    <row r="94" spans="2:19" ht="20.25">
      <c r="B94" s="18" t="s">
        <v>183</v>
      </c>
      <c r="C94" s="10" t="s">
        <v>139</v>
      </c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20.25">
      <c r="B95" s="7">
        <v>74</v>
      </c>
      <c r="C95" s="22" t="s">
        <v>23</v>
      </c>
      <c r="D95" s="15" t="s">
        <v>102</v>
      </c>
      <c r="E95" s="23">
        <v>264.2128</v>
      </c>
      <c r="F95" s="23">
        <v>338.5891</v>
      </c>
      <c r="G95" s="23">
        <v>357.019</v>
      </c>
      <c r="H95" s="23">
        <v>389.864748</v>
      </c>
      <c r="I95" s="23">
        <v>390.23961795</v>
      </c>
      <c r="J95" s="23">
        <v>419.22936081936007</v>
      </c>
      <c r="K95" s="23">
        <v>420.03987613513385</v>
      </c>
      <c r="L95" s="23">
        <v>447.75791882311756</v>
      </c>
      <c r="M95" s="23">
        <v>456.5018576229203</v>
      </c>
      <c r="N95" s="23">
        <v>475.41771650049685</v>
      </c>
      <c r="O95" s="23">
        <v>488.0347234382235</v>
      </c>
      <c r="P95" s="23">
        <v>503.78113746691656</v>
      </c>
      <c r="Q95" s="23">
        <v>519.6984162948955</v>
      </c>
      <c r="R95" s="23">
        <v>531.2069825906154</v>
      </c>
      <c r="S95" s="23">
        <v>555.044144983944</v>
      </c>
    </row>
    <row r="96" spans="2:23" ht="60.75">
      <c r="B96" s="33">
        <v>75</v>
      </c>
      <c r="C96" s="39" t="s">
        <v>107</v>
      </c>
      <c r="D96" s="8" t="s">
        <v>9</v>
      </c>
      <c r="E96" s="40">
        <v>112.5</v>
      </c>
      <c r="F96" s="25">
        <v>126</v>
      </c>
      <c r="G96" s="25">
        <v>103.5</v>
      </c>
      <c r="H96" s="25">
        <v>104</v>
      </c>
      <c r="I96" s="25">
        <v>104.1</v>
      </c>
      <c r="J96" s="25">
        <v>103</v>
      </c>
      <c r="K96" s="25">
        <v>103.1</v>
      </c>
      <c r="L96" s="25">
        <v>102.5</v>
      </c>
      <c r="M96" s="25">
        <v>104.3</v>
      </c>
      <c r="N96" s="25">
        <v>101.8</v>
      </c>
      <c r="O96" s="25">
        <v>102.5</v>
      </c>
      <c r="P96" s="25">
        <v>101.5</v>
      </c>
      <c r="Q96" s="25">
        <v>102</v>
      </c>
      <c r="R96" s="25">
        <v>101</v>
      </c>
      <c r="S96" s="25">
        <v>102.3</v>
      </c>
      <c r="T96" s="59">
        <f>POWER(H96*J96*L96*N96*P96*R96/1000000000000,1/(2024-2018))*100</f>
        <v>102.29512496948352</v>
      </c>
      <c r="U96" s="59">
        <f>POWER(I96*K96*M96*O96*Q96*S96/1000000000000,1/(2024-2018))*100</f>
        <v>103.04625882825151</v>
      </c>
      <c r="V96" s="59">
        <f>H96*J96*L96*N96*P96*R96/10000000000</f>
        <v>114.5854892546</v>
      </c>
      <c r="W96" s="59">
        <f>I96*K96*M96*O96*Q96*S96/10000000000</f>
        <v>119.72735109903645</v>
      </c>
    </row>
    <row r="97" spans="2:19" ht="20.25">
      <c r="B97" s="33">
        <v>76</v>
      </c>
      <c r="C97" s="14" t="s">
        <v>24</v>
      </c>
      <c r="D97" s="15" t="s">
        <v>66</v>
      </c>
      <c r="E97" s="23">
        <v>103.94</v>
      </c>
      <c r="F97" s="23">
        <v>101.7</v>
      </c>
      <c r="G97" s="23">
        <v>104.9</v>
      </c>
      <c r="H97" s="23">
        <v>105</v>
      </c>
      <c r="I97" s="23">
        <v>105</v>
      </c>
      <c r="J97" s="23">
        <v>104.4</v>
      </c>
      <c r="K97" s="23">
        <v>104.4</v>
      </c>
      <c r="L97" s="23">
        <v>104.2</v>
      </c>
      <c r="M97" s="23">
        <v>104.2</v>
      </c>
      <c r="N97" s="23">
        <v>104.3</v>
      </c>
      <c r="O97" s="23">
        <v>104.3</v>
      </c>
      <c r="P97" s="23">
        <v>104.4</v>
      </c>
      <c r="Q97" s="23">
        <v>104.4</v>
      </c>
      <c r="R97" s="23">
        <v>104.4</v>
      </c>
      <c r="S97" s="23">
        <v>104.4</v>
      </c>
    </row>
    <row r="98" spans="2:19" ht="20.25">
      <c r="B98" s="33">
        <v>77</v>
      </c>
      <c r="C98" s="17" t="s">
        <v>196</v>
      </c>
      <c r="D98" s="15" t="s">
        <v>12</v>
      </c>
      <c r="E98" s="23">
        <v>28.91282221543999</v>
      </c>
      <c r="F98" s="23">
        <v>34.35656484173249</v>
      </c>
      <c r="G98" s="23">
        <v>33.81758420793392</v>
      </c>
      <c r="H98" s="23">
        <v>34.84824563128492</v>
      </c>
      <c r="I98" s="23">
        <v>34.59203080789278</v>
      </c>
      <c r="J98" s="23">
        <v>35.784773827333495</v>
      </c>
      <c r="K98" s="23">
        <v>34.87284046651561</v>
      </c>
      <c r="L98" s="23">
        <v>36.112713129641946</v>
      </c>
      <c r="M98" s="23">
        <v>35.46526962996009</v>
      </c>
      <c r="N98" s="23">
        <v>36.304731237437906</v>
      </c>
      <c r="O98" s="23">
        <v>35.57415542454322</v>
      </c>
      <c r="P98" s="23">
        <v>36.21328666692424</v>
      </c>
      <c r="Q98" s="23">
        <v>35.553410065736415</v>
      </c>
      <c r="R98" s="23">
        <v>35.8134772454334</v>
      </c>
      <c r="S98" s="23">
        <v>35.46154772450447</v>
      </c>
    </row>
    <row r="99" spans="2:19" ht="40.5">
      <c r="B99" s="33"/>
      <c r="C99" s="32" t="s">
        <v>108</v>
      </c>
      <c r="D99" s="1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20.25">
      <c r="B100" s="33">
        <v>78</v>
      </c>
      <c r="C100" s="22" t="s">
        <v>25</v>
      </c>
      <c r="D100" s="15" t="s">
        <v>203</v>
      </c>
      <c r="E100" s="23">
        <v>98699.3</v>
      </c>
      <c r="F100" s="23">
        <v>94280.1</v>
      </c>
      <c r="G100" s="23">
        <v>106141.63306224476</v>
      </c>
      <c r="H100" s="23">
        <v>112324.39379528946</v>
      </c>
      <c r="I100" s="23">
        <v>109739.43515905431</v>
      </c>
      <c r="J100" s="23">
        <v>116824.25545868439</v>
      </c>
      <c r="K100" s="23">
        <v>114830.45992077791</v>
      </c>
      <c r="L100" s="23">
        <v>124539.37140911238</v>
      </c>
      <c r="M100" s="23">
        <v>121772.1476394069</v>
      </c>
      <c r="N100" s="23">
        <v>129666.72145967065</v>
      </c>
      <c r="O100" s="23">
        <v>127316.64433573947</v>
      </c>
      <c r="P100" s="23">
        <v>136228.45590691458</v>
      </c>
      <c r="Q100" s="23">
        <v>138367.33888889645</v>
      </c>
      <c r="R100" s="23">
        <v>141345.27715289715</v>
      </c>
      <c r="S100" s="23">
        <v>155475.56791254648</v>
      </c>
    </row>
    <row r="101" spans="2:19" ht="20.25">
      <c r="B101" s="33">
        <v>79</v>
      </c>
      <c r="C101" s="22" t="s">
        <v>109</v>
      </c>
      <c r="D101" s="15" t="s">
        <v>203</v>
      </c>
      <c r="E101" s="23">
        <v>137403.8</v>
      </c>
      <c r="F101" s="23">
        <v>216352.1</v>
      </c>
      <c r="G101" s="23">
        <v>250877.3669377553</v>
      </c>
      <c r="H101" s="23">
        <v>277540.3542047106</v>
      </c>
      <c r="I101" s="23">
        <v>280500.1827909457</v>
      </c>
      <c r="J101" s="23">
        <v>302405.1053606757</v>
      </c>
      <c r="K101" s="23">
        <v>305209.41621435597</v>
      </c>
      <c r="L101" s="23">
        <v>323218.54741400515</v>
      </c>
      <c r="M101" s="23">
        <v>334729.7099835134</v>
      </c>
      <c r="N101" s="23">
        <v>345750.99504082627</v>
      </c>
      <c r="O101" s="23">
        <v>360718.079102484</v>
      </c>
      <c r="P101" s="23">
        <v>367552.6815600019</v>
      </c>
      <c r="Q101" s="23">
        <v>381331.077405999</v>
      </c>
      <c r="R101" s="23">
        <v>389861.7054377183</v>
      </c>
      <c r="S101" s="23">
        <v>399568.5770713975</v>
      </c>
    </row>
    <row r="102" spans="2:19" ht="20.25">
      <c r="B102" s="33">
        <v>80</v>
      </c>
      <c r="C102" s="14" t="s">
        <v>110</v>
      </c>
      <c r="D102" s="15" t="s">
        <v>203</v>
      </c>
      <c r="E102" s="23">
        <v>6082.2</v>
      </c>
      <c r="F102" s="23">
        <v>27962.6</v>
      </c>
      <c r="G102" s="23">
        <v>35950.64253274187</v>
      </c>
      <c r="H102" s="23">
        <v>40565.134064816106</v>
      </c>
      <c r="I102" s="23">
        <v>40623.45216588807</v>
      </c>
      <c r="J102" s="23">
        <v>45443.274912634566</v>
      </c>
      <c r="K102" s="23">
        <v>49237.59435587706</v>
      </c>
      <c r="L102" s="23">
        <v>52019.19316225862</v>
      </c>
      <c r="M102" s="23">
        <v>53492.269905880494</v>
      </c>
      <c r="N102" s="23">
        <v>55404.69797723406</v>
      </c>
      <c r="O102" s="23">
        <v>57880.359158662075</v>
      </c>
      <c r="P102" s="23">
        <v>63982.07810047817</v>
      </c>
      <c r="Q102" s="23">
        <v>60999.70162175514</v>
      </c>
      <c r="R102" s="23">
        <v>63635.31811362785</v>
      </c>
      <c r="S102" s="23">
        <v>64654.37548382319</v>
      </c>
    </row>
    <row r="103" spans="2:19" ht="20.25">
      <c r="B103" s="33">
        <v>81</v>
      </c>
      <c r="C103" s="14" t="s">
        <v>111</v>
      </c>
      <c r="D103" s="15" t="s">
        <v>203</v>
      </c>
      <c r="E103" s="23">
        <v>12.1</v>
      </c>
      <c r="F103" s="23">
        <v>18353.4</v>
      </c>
      <c r="G103" s="23">
        <v>18542.240995986478</v>
      </c>
      <c r="H103" s="23">
        <v>19817.59850032916</v>
      </c>
      <c r="I103" s="23">
        <v>19737.98455694499</v>
      </c>
      <c r="J103" s="23">
        <v>21541.318772299874</v>
      </c>
      <c r="K103" s="23">
        <v>20487.061135251686</v>
      </c>
      <c r="L103" s="23">
        <v>22632.75139346092</v>
      </c>
      <c r="M103" s="23">
        <v>22486.675499354278</v>
      </c>
      <c r="N103" s="23">
        <v>25692.68172612569</v>
      </c>
      <c r="O103" s="23">
        <v>24192.89262941119</v>
      </c>
      <c r="P103" s="23">
        <v>25757.190859806546</v>
      </c>
      <c r="Q103" s="23">
        <v>24345.266659064084</v>
      </c>
      <c r="R103" s="23">
        <v>25051.02967280605</v>
      </c>
      <c r="S103" s="23">
        <v>25380.394637273814</v>
      </c>
    </row>
    <row r="104" spans="2:19" ht="20.25">
      <c r="B104" s="33">
        <v>82</v>
      </c>
      <c r="C104" s="14" t="s">
        <v>26</v>
      </c>
      <c r="D104" s="15" t="s">
        <v>203</v>
      </c>
      <c r="E104" s="23">
        <v>18884.8</v>
      </c>
      <c r="F104" s="23">
        <v>10860.5</v>
      </c>
      <c r="G104" s="23">
        <v>17168.500871356144</v>
      </c>
      <c r="H104" s="23">
        <v>18213.928068811154</v>
      </c>
      <c r="I104" s="23">
        <v>18778.882946524573</v>
      </c>
      <c r="J104" s="23">
        <v>20328.18951583839</v>
      </c>
      <c r="K104" s="23">
        <v>22116.283881853484</v>
      </c>
      <c r="L104" s="23">
        <v>23381.37289718509</v>
      </c>
      <c r="M104" s="23">
        <v>29275.142183912147</v>
      </c>
      <c r="N104" s="23">
        <v>29771.414710888188</v>
      </c>
      <c r="O104" s="23">
        <v>31360.177174901717</v>
      </c>
      <c r="P104" s="23">
        <v>37081.62171332347</v>
      </c>
      <c r="Q104" s="23">
        <v>37630.109723108086</v>
      </c>
      <c r="R104" s="23">
        <v>40711.5596645287</v>
      </c>
      <c r="S104" s="23">
        <v>51625.11057376561</v>
      </c>
    </row>
    <row r="105" spans="2:19" ht="20.25">
      <c r="B105" s="33">
        <v>83</v>
      </c>
      <c r="C105" s="14" t="s">
        <v>112</v>
      </c>
      <c r="D105" s="15" t="s">
        <v>203</v>
      </c>
      <c r="E105" s="23">
        <v>39183.5</v>
      </c>
      <c r="F105" s="23">
        <v>47966.3</v>
      </c>
      <c r="G105" s="23">
        <v>60529.6251144205</v>
      </c>
      <c r="H105" s="23">
        <v>71200.48522134154</v>
      </c>
      <c r="I105" s="23">
        <v>73424.85701134207</v>
      </c>
      <c r="J105" s="23">
        <v>79533.63206683211</v>
      </c>
      <c r="K105" s="23">
        <v>81795.96965405422</v>
      </c>
      <c r="L105" s="23">
        <v>83958.9964646281</v>
      </c>
      <c r="M105" s="23">
        <v>87267.01593345568</v>
      </c>
      <c r="N105" s="23">
        <v>88674.8098327649</v>
      </c>
      <c r="O105" s="23">
        <v>93574.59452738737</v>
      </c>
      <c r="P105" s="23">
        <v>87929.30120943658</v>
      </c>
      <c r="Q105" s="23">
        <v>95055.21268756711</v>
      </c>
      <c r="R105" s="23">
        <v>95344.63099885217</v>
      </c>
      <c r="S105" s="23">
        <v>96201.67954119493</v>
      </c>
    </row>
    <row r="106" spans="2:19" ht="20.25">
      <c r="B106" s="33">
        <v>84</v>
      </c>
      <c r="C106" s="22" t="s">
        <v>113</v>
      </c>
      <c r="D106" s="15" t="s">
        <v>203</v>
      </c>
      <c r="E106" s="23">
        <v>26561.6</v>
      </c>
      <c r="F106" s="23">
        <v>36875.4</v>
      </c>
      <c r="G106" s="23">
        <v>46687.87683072806</v>
      </c>
      <c r="H106" s="23">
        <v>56595.18227338628</v>
      </c>
      <c r="I106" s="23">
        <v>56821.8770418464</v>
      </c>
      <c r="J106" s="23">
        <v>63092.48980765315</v>
      </c>
      <c r="K106" s="23">
        <v>64061.387561728625</v>
      </c>
      <c r="L106" s="23">
        <v>67741.42833177651</v>
      </c>
      <c r="M106" s="23">
        <v>68552.66206967008</v>
      </c>
      <c r="N106" s="23">
        <v>69924.19232380089</v>
      </c>
      <c r="O106" s="23">
        <v>72766.07353537681</v>
      </c>
      <c r="P106" s="23">
        <v>67181.82869892065</v>
      </c>
      <c r="Q106" s="23">
        <v>73034.80843780158</v>
      </c>
      <c r="R106" s="23">
        <v>73049.33015930449</v>
      </c>
      <c r="S106" s="23">
        <v>74960.75076266631</v>
      </c>
    </row>
    <row r="107" spans="2:19" ht="20.25">
      <c r="B107" s="33">
        <v>85</v>
      </c>
      <c r="C107" s="22" t="s">
        <v>114</v>
      </c>
      <c r="D107" s="15" t="s">
        <v>203</v>
      </c>
      <c r="E107" s="23">
        <v>8795</v>
      </c>
      <c r="F107" s="23">
        <v>8262.9</v>
      </c>
      <c r="G107" s="23">
        <v>9595.268122447542</v>
      </c>
      <c r="H107" s="23">
        <v>10396.838524645544</v>
      </c>
      <c r="I107" s="23">
        <v>10466.416660789286</v>
      </c>
      <c r="J107" s="23">
        <v>11162.030329961948</v>
      </c>
      <c r="K107" s="23">
        <v>11788.425572514721</v>
      </c>
      <c r="L107" s="23">
        <v>11719.92115395537</v>
      </c>
      <c r="M107" s="23">
        <v>13874.97353237983</v>
      </c>
      <c r="N107" s="23">
        <v>12906.6692400212</v>
      </c>
      <c r="O107" s="23">
        <v>15266.859831354574</v>
      </c>
      <c r="P107" s="23">
        <v>14615.49235174568</v>
      </c>
      <c r="Q107" s="23">
        <v>15735.92843777456</v>
      </c>
      <c r="R107" s="23">
        <v>16062.631277732437</v>
      </c>
      <c r="S107" s="23">
        <v>17519.746635503794</v>
      </c>
    </row>
    <row r="108" spans="2:19" ht="20.25">
      <c r="B108" s="33">
        <v>86</v>
      </c>
      <c r="C108" s="22" t="s">
        <v>115</v>
      </c>
      <c r="D108" s="15" t="s">
        <v>203</v>
      </c>
      <c r="E108" s="23">
        <v>3826.9</v>
      </c>
      <c r="F108" s="23">
        <v>2827.9</v>
      </c>
      <c r="G108" s="23">
        <v>3515.6174746514575</v>
      </c>
      <c r="H108" s="23">
        <v>4161.081969476619</v>
      </c>
      <c r="I108" s="23">
        <v>4048.7951622663722</v>
      </c>
      <c r="J108" s="23">
        <v>4455.68723022625</v>
      </c>
      <c r="K108" s="23">
        <v>4422.006678218787</v>
      </c>
      <c r="L108" s="23">
        <v>4497.646978896224</v>
      </c>
      <c r="M108" s="23">
        <v>4839.3803314057395</v>
      </c>
      <c r="N108" s="23">
        <v>5844.645706826729</v>
      </c>
      <c r="O108" s="23">
        <v>5541.661160655991</v>
      </c>
      <c r="P108" s="23">
        <v>6131.980158770253</v>
      </c>
      <c r="Q108" s="23">
        <v>6284.475811990961</v>
      </c>
      <c r="R108" s="23">
        <v>6232.669561815248</v>
      </c>
      <c r="S108" s="23">
        <v>6543.609374606355</v>
      </c>
    </row>
    <row r="109" spans="2:19" ht="20.25">
      <c r="B109" s="33">
        <v>87</v>
      </c>
      <c r="C109" s="14" t="s">
        <v>27</v>
      </c>
      <c r="D109" s="15" t="s">
        <v>203</v>
      </c>
      <c r="E109" s="23">
        <v>73253.3</v>
      </c>
      <c r="F109" s="23">
        <v>101734.4</v>
      </c>
      <c r="G109" s="23">
        <v>137228.59841923672</v>
      </c>
      <c r="H109" s="23">
        <v>147560.80684974173</v>
      </c>
      <c r="I109" s="23">
        <v>147672.99066719098</v>
      </c>
      <c r="J109" s="23">
        <v>157100.00886537056</v>
      </c>
      <c r="K109" s="23">
        <v>152059.5683225712</v>
      </c>
      <c r="L109" s="23">
        <v>163858.9848899334</v>
      </c>
      <c r="M109" s="23">
        <v>164695.2819602651</v>
      </c>
      <c r="N109" s="23">
        <v>171900.07251993907</v>
      </c>
      <c r="O109" s="23">
        <v>177902.94824153287</v>
      </c>
      <c r="P109" s="23">
        <v>178559.68053676377</v>
      </c>
      <c r="Q109" s="23">
        <v>187646.05337356872</v>
      </c>
      <c r="R109" s="23">
        <v>190170.19666070954</v>
      </c>
      <c r="S109" s="23">
        <v>187087.41147261375</v>
      </c>
    </row>
    <row r="110" spans="2:19" ht="40.5">
      <c r="B110" s="18" t="s">
        <v>191</v>
      </c>
      <c r="C110" s="10" t="s">
        <v>140</v>
      </c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40.5">
      <c r="B111" s="33">
        <v>88</v>
      </c>
      <c r="C111" s="32" t="s">
        <v>116</v>
      </c>
      <c r="D111" s="15" t="s">
        <v>203</v>
      </c>
      <c r="E111" s="16">
        <v>136684.3</v>
      </c>
      <c r="F111" s="16">
        <v>133890.6</v>
      </c>
      <c r="G111" s="16">
        <v>141028.2</v>
      </c>
      <c r="H111" s="16">
        <v>144583.37000000002</v>
      </c>
      <c r="I111" s="16">
        <v>144583.37000000002</v>
      </c>
      <c r="J111" s="16">
        <v>152626.05839999998</v>
      </c>
      <c r="K111" s="16">
        <v>152626.05839999998</v>
      </c>
      <c r="L111" s="16">
        <v>160039.648</v>
      </c>
      <c r="M111" s="16">
        <v>160039.648</v>
      </c>
      <c r="N111" s="16">
        <v>167010.26400000002</v>
      </c>
      <c r="O111" s="16">
        <v>167010.26400000002</v>
      </c>
      <c r="P111" s="16">
        <v>174334.62399999998</v>
      </c>
      <c r="Q111" s="16">
        <v>174334.62399999998</v>
      </c>
      <c r="R111" s="16">
        <v>182201.23599999998</v>
      </c>
      <c r="S111" s="16">
        <v>182201.23599999998</v>
      </c>
    </row>
    <row r="112" spans="2:19" ht="20.25">
      <c r="B112" s="7">
        <v>89</v>
      </c>
      <c r="C112" s="32" t="s">
        <v>146</v>
      </c>
      <c r="D112" s="15" t="s">
        <v>203</v>
      </c>
      <c r="E112" s="16">
        <v>127337.79999999999</v>
      </c>
      <c r="F112" s="16">
        <v>126236.5</v>
      </c>
      <c r="G112" s="16">
        <v>132935.1</v>
      </c>
      <c r="H112" s="16">
        <v>138909.90000000002</v>
      </c>
      <c r="I112" s="16">
        <v>138909.90000000002</v>
      </c>
      <c r="J112" s="16">
        <v>147145.19999999998</v>
      </c>
      <c r="K112" s="16">
        <v>147145.19999999998</v>
      </c>
      <c r="L112" s="16">
        <v>154403.5</v>
      </c>
      <c r="M112" s="16">
        <v>154403.5</v>
      </c>
      <c r="N112" s="16">
        <v>161217.7</v>
      </c>
      <c r="O112" s="16">
        <v>161217.7</v>
      </c>
      <c r="P112" s="16">
        <v>168379.3</v>
      </c>
      <c r="Q112" s="16">
        <v>168379.3</v>
      </c>
      <c r="R112" s="16">
        <v>176076.59999999998</v>
      </c>
      <c r="S112" s="16">
        <v>176076.59999999998</v>
      </c>
    </row>
    <row r="113" spans="2:19" ht="60.75">
      <c r="B113" s="7">
        <v>90</v>
      </c>
      <c r="C113" s="32" t="s">
        <v>147</v>
      </c>
      <c r="D113" s="15" t="s">
        <v>203</v>
      </c>
      <c r="E113" s="16">
        <v>115316.2</v>
      </c>
      <c r="F113" s="16">
        <v>115476.1</v>
      </c>
      <c r="G113" s="16">
        <v>124358.3</v>
      </c>
      <c r="H113" s="16">
        <v>131166.2</v>
      </c>
      <c r="I113" s="16">
        <v>131166.2</v>
      </c>
      <c r="J113" s="16">
        <v>138271.3</v>
      </c>
      <c r="K113" s="16">
        <v>138271.3</v>
      </c>
      <c r="L113" s="16">
        <v>145541</v>
      </c>
      <c r="M113" s="16">
        <v>145541</v>
      </c>
      <c r="N113" s="16">
        <v>152071.6</v>
      </c>
      <c r="O113" s="16">
        <v>152071.6</v>
      </c>
      <c r="P113" s="16">
        <v>158940.5</v>
      </c>
      <c r="Q113" s="16">
        <v>158940.5</v>
      </c>
      <c r="R113" s="16">
        <v>166326.3</v>
      </c>
      <c r="S113" s="16">
        <v>166326.3</v>
      </c>
    </row>
    <row r="114" spans="2:19" ht="20.25">
      <c r="B114" s="7">
        <v>91</v>
      </c>
      <c r="C114" s="14" t="s">
        <v>151</v>
      </c>
      <c r="D114" s="15" t="s">
        <v>203</v>
      </c>
      <c r="E114" s="16">
        <v>47996.5</v>
      </c>
      <c r="F114" s="16">
        <v>41702.7</v>
      </c>
      <c r="G114" s="16">
        <v>45360.2</v>
      </c>
      <c r="H114" s="16">
        <v>47038.5</v>
      </c>
      <c r="I114" s="16">
        <v>47038.5</v>
      </c>
      <c r="J114" s="16">
        <v>48779</v>
      </c>
      <c r="K114" s="16">
        <v>48779</v>
      </c>
      <c r="L114" s="16">
        <v>50583.8</v>
      </c>
      <c r="M114" s="16">
        <v>50583.8</v>
      </c>
      <c r="N114" s="16">
        <v>52202.5</v>
      </c>
      <c r="O114" s="16">
        <v>52202.5</v>
      </c>
      <c r="P114" s="16">
        <v>53873</v>
      </c>
      <c r="Q114" s="16">
        <v>53873</v>
      </c>
      <c r="R114" s="16">
        <v>55650.8</v>
      </c>
      <c r="S114" s="16">
        <v>55650.8</v>
      </c>
    </row>
    <row r="115" spans="2:19" ht="20.25">
      <c r="B115" s="7">
        <v>92</v>
      </c>
      <c r="C115" s="14" t="s">
        <v>152</v>
      </c>
      <c r="D115" s="15" t="s">
        <v>203</v>
      </c>
      <c r="E115" s="16">
        <v>35552.8</v>
      </c>
      <c r="F115" s="16">
        <v>38511.3</v>
      </c>
      <c r="G115" s="16">
        <v>41099.4</v>
      </c>
      <c r="H115" s="16">
        <v>44264</v>
      </c>
      <c r="I115" s="16">
        <v>44264</v>
      </c>
      <c r="J115" s="16">
        <v>47451.1</v>
      </c>
      <c r="K115" s="16">
        <v>47451.1</v>
      </c>
      <c r="L115" s="16">
        <v>50630.3</v>
      </c>
      <c r="M115" s="16">
        <v>50630.3</v>
      </c>
      <c r="N115" s="16">
        <v>54123.8</v>
      </c>
      <c r="O115" s="16">
        <v>54123.8</v>
      </c>
      <c r="P115" s="16">
        <v>57858.3</v>
      </c>
      <c r="Q115" s="16">
        <v>57858.3</v>
      </c>
      <c r="R115" s="16">
        <v>61908.4</v>
      </c>
      <c r="S115" s="16">
        <v>61908.4</v>
      </c>
    </row>
    <row r="116" spans="2:19" ht="20.25">
      <c r="B116" s="7">
        <v>93</v>
      </c>
      <c r="C116" s="14" t="s">
        <v>153</v>
      </c>
      <c r="D116" s="15" t="s">
        <v>203</v>
      </c>
      <c r="E116" s="16">
        <v>369.1</v>
      </c>
      <c r="F116" s="16">
        <v>359.8</v>
      </c>
      <c r="G116" s="16">
        <v>378.2</v>
      </c>
      <c r="H116" s="16">
        <v>385.8</v>
      </c>
      <c r="I116" s="16">
        <v>385.8</v>
      </c>
      <c r="J116" s="16">
        <v>393.5</v>
      </c>
      <c r="K116" s="16">
        <v>393.5</v>
      </c>
      <c r="L116" s="16">
        <v>401.4</v>
      </c>
      <c r="M116" s="16">
        <v>401.4</v>
      </c>
      <c r="N116" s="16">
        <v>414.2</v>
      </c>
      <c r="O116" s="16">
        <v>414.2</v>
      </c>
      <c r="P116" s="16">
        <v>427.5</v>
      </c>
      <c r="Q116" s="16">
        <v>427.5</v>
      </c>
      <c r="R116" s="16">
        <v>441.6</v>
      </c>
      <c r="S116" s="16">
        <v>441.6</v>
      </c>
    </row>
    <row r="117" spans="2:19" ht="20.25">
      <c r="B117" s="7">
        <v>94</v>
      </c>
      <c r="C117" s="14" t="s">
        <v>154</v>
      </c>
      <c r="D117" s="15" t="s">
        <v>203</v>
      </c>
      <c r="E117" s="16">
        <v>7215.7</v>
      </c>
      <c r="F117" s="16">
        <v>7820</v>
      </c>
      <c r="G117" s="16">
        <v>7873</v>
      </c>
      <c r="H117" s="16">
        <v>8108.3</v>
      </c>
      <c r="I117" s="16">
        <v>8108.3</v>
      </c>
      <c r="J117" s="16">
        <v>8419</v>
      </c>
      <c r="K117" s="16">
        <v>8419</v>
      </c>
      <c r="L117" s="16">
        <v>8736.8</v>
      </c>
      <c r="M117" s="16">
        <v>8736.8</v>
      </c>
      <c r="N117" s="16">
        <v>9016.4</v>
      </c>
      <c r="O117" s="16">
        <v>9016.4</v>
      </c>
      <c r="P117" s="16">
        <v>9304.9</v>
      </c>
      <c r="Q117" s="16">
        <v>9304.9</v>
      </c>
      <c r="R117" s="16">
        <v>9612</v>
      </c>
      <c r="S117" s="16">
        <v>9612</v>
      </c>
    </row>
    <row r="118" spans="2:19" ht="40.5">
      <c r="B118" s="7">
        <v>95</v>
      </c>
      <c r="C118" s="14" t="s">
        <v>155</v>
      </c>
      <c r="D118" s="15" t="s">
        <v>203</v>
      </c>
      <c r="E118" s="16">
        <v>2083.8</v>
      </c>
      <c r="F118" s="16">
        <v>2539.6</v>
      </c>
      <c r="G118" s="16">
        <v>2653.9</v>
      </c>
      <c r="H118" s="16">
        <v>2776</v>
      </c>
      <c r="I118" s="16">
        <v>2776</v>
      </c>
      <c r="J118" s="16">
        <v>2903.7</v>
      </c>
      <c r="K118" s="16">
        <v>2903.7</v>
      </c>
      <c r="L118" s="16">
        <v>3037.3</v>
      </c>
      <c r="M118" s="16">
        <v>3037.3</v>
      </c>
      <c r="N118" s="16">
        <v>3134.5</v>
      </c>
      <c r="O118" s="16">
        <v>3134.5</v>
      </c>
      <c r="P118" s="16">
        <v>3234.8</v>
      </c>
      <c r="Q118" s="16">
        <v>3234.8</v>
      </c>
      <c r="R118" s="16">
        <v>3341.5</v>
      </c>
      <c r="S118" s="16">
        <v>3341.5</v>
      </c>
    </row>
    <row r="119" spans="2:19" ht="20.25">
      <c r="B119" s="7">
        <v>96</v>
      </c>
      <c r="C119" s="14" t="s">
        <v>156</v>
      </c>
      <c r="D119" s="15" t="s">
        <v>203</v>
      </c>
      <c r="E119" s="16">
        <v>326.5</v>
      </c>
      <c r="F119" s="16">
        <v>268.9</v>
      </c>
      <c r="G119" s="16">
        <v>281.9</v>
      </c>
      <c r="H119" s="16">
        <v>292.4</v>
      </c>
      <c r="I119" s="16">
        <v>292.4</v>
      </c>
      <c r="J119" s="16">
        <v>305.6</v>
      </c>
      <c r="K119" s="16">
        <v>305.6</v>
      </c>
      <c r="L119" s="16">
        <v>310.6</v>
      </c>
      <c r="M119" s="16">
        <v>310.6</v>
      </c>
      <c r="N119" s="16">
        <v>320.5</v>
      </c>
      <c r="O119" s="16">
        <v>320.5</v>
      </c>
      <c r="P119" s="16">
        <v>330.8</v>
      </c>
      <c r="Q119" s="16">
        <v>330.8</v>
      </c>
      <c r="R119" s="16">
        <v>341.7</v>
      </c>
      <c r="S119" s="16">
        <v>341.7</v>
      </c>
    </row>
    <row r="120" spans="2:19" ht="20.25">
      <c r="B120" s="7">
        <v>97</v>
      </c>
      <c r="C120" s="14" t="s">
        <v>157</v>
      </c>
      <c r="D120" s="15" t="s">
        <v>203</v>
      </c>
      <c r="E120" s="16">
        <v>14189.7</v>
      </c>
      <c r="F120" s="16">
        <v>16161.300000000001</v>
      </c>
      <c r="G120" s="16">
        <v>18130.3</v>
      </c>
      <c r="H120" s="16">
        <v>19645.5</v>
      </c>
      <c r="I120" s="16">
        <v>19645.5</v>
      </c>
      <c r="J120" s="16">
        <v>21217.2</v>
      </c>
      <c r="K120" s="16">
        <v>21217.2</v>
      </c>
      <c r="L120" s="16">
        <v>22914.6</v>
      </c>
      <c r="M120" s="16">
        <v>22914.6</v>
      </c>
      <c r="N120" s="16">
        <v>23647.9</v>
      </c>
      <c r="O120" s="16">
        <v>23647.9</v>
      </c>
      <c r="P120" s="16">
        <v>24404.6</v>
      </c>
      <c r="Q120" s="16">
        <v>24404.6</v>
      </c>
      <c r="R120" s="16">
        <v>25210</v>
      </c>
      <c r="S120" s="16">
        <v>25210</v>
      </c>
    </row>
    <row r="121" spans="2:19" ht="20.25">
      <c r="B121" s="7">
        <v>98</v>
      </c>
      <c r="C121" s="14" t="s">
        <v>158</v>
      </c>
      <c r="D121" s="15" t="s">
        <v>203</v>
      </c>
      <c r="E121" s="16">
        <v>2.1</v>
      </c>
      <c r="F121" s="16">
        <v>2.3</v>
      </c>
      <c r="G121" s="16">
        <v>31.3</v>
      </c>
      <c r="H121" s="16">
        <v>32.2</v>
      </c>
      <c r="I121" s="16">
        <v>32.2</v>
      </c>
      <c r="J121" s="16">
        <v>33.2</v>
      </c>
      <c r="K121" s="16">
        <v>33.2</v>
      </c>
      <c r="L121" s="16">
        <v>34.2</v>
      </c>
      <c r="M121" s="16">
        <v>34.2</v>
      </c>
      <c r="N121" s="16">
        <v>35.3</v>
      </c>
      <c r="O121" s="16">
        <v>35.3</v>
      </c>
      <c r="P121" s="16">
        <v>36.4</v>
      </c>
      <c r="Q121" s="16">
        <v>36.4</v>
      </c>
      <c r="R121" s="16">
        <v>37.6</v>
      </c>
      <c r="S121" s="16">
        <v>37.6</v>
      </c>
    </row>
    <row r="122" spans="2:19" ht="20.25">
      <c r="B122" s="7">
        <v>99</v>
      </c>
      <c r="C122" s="14" t="s">
        <v>159</v>
      </c>
      <c r="D122" s="15" t="s">
        <v>203</v>
      </c>
      <c r="E122" s="16">
        <v>2204</v>
      </c>
      <c r="F122" s="16">
        <v>2429.1</v>
      </c>
      <c r="G122" s="16">
        <v>2435.4</v>
      </c>
      <c r="H122" s="16">
        <v>2515.5</v>
      </c>
      <c r="I122" s="16">
        <v>2515.5</v>
      </c>
      <c r="J122" s="16">
        <v>2615.5</v>
      </c>
      <c r="K122" s="16">
        <v>2615.5</v>
      </c>
      <c r="L122" s="16">
        <v>2700</v>
      </c>
      <c r="M122" s="16">
        <v>2700</v>
      </c>
      <c r="N122" s="16">
        <v>2786.4</v>
      </c>
      <c r="O122" s="16">
        <v>2786.4</v>
      </c>
      <c r="P122" s="16">
        <v>2875.6</v>
      </c>
      <c r="Q122" s="16">
        <v>2875.6</v>
      </c>
      <c r="R122" s="16">
        <v>2970.5</v>
      </c>
      <c r="S122" s="16">
        <v>2970.5</v>
      </c>
    </row>
    <row r="123" spans="2:19" ht="20.25">
      <c r="B123" s="7">
        <v>100</v>
      </c>
      <c r="C123" s="14" t="s">
        <v>160</v>
      </c>
      <c r="D123" s="15" t="s">
        <v>203</v>
      </c>
      <c r="E123" s="16">
        <v>3966.3</v>
      </c>
      <c r="F123" s="16">
        <v>4270</v>
      </c>
      <c r="G123" s="16">
        <v>4282.1</v>
      </c>
      <c r="H123" s="16">
        <v>4305</v>
      </c>
      <c r="I123" s="16">
        <v>4305</v>
      </c>
      <c r="J123" s="16">
        <v>4355</v>
      </c>
      <c r="K123" s="16">
        <v>4355</v>
      </c>
      <c r="L123" s="16">
        <v>4400</v>
      </c>
      <c r="M123" s="16">
        <v>4400</v>
      </c>
      <c r="N123" s="16">
        <v>4540.8</v>
      </c>
      <c r="O123" s="16">
        <v>4540.8</v>
      </c>
      <c r="P123" s="16">
        <v>4686.1</v>
      </c>
      <c r="Q123" s="16">
        <v>4686.1</v>
      </c>
      <c r="R123" s="16">
        <v>4840.7</v>
      </c>
      <c r="S123" s="16">
        <v>4840.7</v>
      </c>
    </row>
    <row r="124" spans="2:19" ht="20.25">
      <c r="B124" s="7">
        <v>101</v>
      </c>
      <c r="C124" s="32" t="s">
        <v>117</v>
      </c>
      <c r="D124" s="15" t="s">
        <v>203</v>
      </c>
      <c r="E124" s="16">
        <v>12021.599999999999</v>
      </c>
      <c r="F124" s="16">
        <v>10760.4</v>
      </c>
      <c r="G124" s="16">
        <v>8576.8</v>
      </c>
      <c r="H124" s="16">
        <v>7743.7</v>
      </c>
      <c r="I124" s="16">
        <v>7743.7</v>
      </c>
      <c r="J124" s="16">
        <v>8873.9</v>
      </c>
      <c r="K124" s="16">
        <v>8873.9</v>
      </c>
      <c r="L124" s="16">
        <v>8862.5</v>
      </c>
      <c r="M124" s="16">
        <v>8862.5</v>
      </c>
      <c r="N124" s="16">
        <v>9146.1</v>
      </c>
      <c r="O124" s="16">
        <v>9146.1</v>
      </c>
      <c r="P124" s="16">
        <v>9438.8</v>
      </c>
      <c r="Q124" s="16">
        <v>9438.8</v>
      </c>
      <c r="R124" s="16">
        <v>9750.3</v>
      </c>
      <c r="S124" s="16">
        <v>9750.3</v>
      </c>
    </row>
    <row r="125" spans="2:19" ht="20.25">
      <c r="B125" s="7">
        <v>102</v>
      </c>
      <c r="C125" s="32" t="s">
        <v>148</v>
      </c>
      <c r="D125" s="15" t="s">
        <v>203</v>
      </c>
      <c r="E125" s="16">
        <v>9346.5</v>
      </c>
      <c r="F125" s="16">
        <v>7654.1</v>
      </c>
      <c r="G125" s="16">
        <v>8093.099999999999</v>
      </c>
      <c r="H125" s="16">
        <v>5673.469999999999</v>
      </c>
      <c r="I125" s="16">
        <v>5673.469999999999</v>
      </c>
      <c r="J125" s="16">
        <v>5480.8584</v>
      </c>
      <c r="K125" s="16">
        <v>5480.8584</v>
      </c>
      <c r="L125" s="16">
        <v>5636.148000000001</v>
      </c>
      <c r="M125" s="16">
        <v>5636.148000000001</v>
      </c>
      <c r="N125" s="16">
        <v>5792.564</v>
      </c>
      <c r="O125" s="16">
        <v>5792.564</v>
      </c>
      <c r="P125" s="16">
        <v>5955.3240000000005</v>
      </c>
      <c r="Q125" s="16">
        <v>5955.3240000000005</v>
      </c>
      <c r="R125" s="16">
        <v>6124.636</v>
      </c>
      <c r="S125" s="16">
        <v>6124.636</v>
      </c>
    </row>
    <row r="126" spans="2:19" ht="20.25">
      <c r="B126" s="7">
        <v>103</v>
      </c>
      <c r="C126" s="14" t="s">
        <v>161</v>
      </c>
      <c r="D126" s="15" t="s">
        <v>203</v>
      </c>
      <c r="E126" s="16">
        <v>3256.3</v>
      </c>
      <c r="F126" s="16">
        <v>2764.5</v>
      </c>
      <c r="G126" s="16">
        <v>3446.3</v>
      </c>
      <c r="H126" s="16">
        <v>1948.5</v>
      </c>
      <c r="I126" s="16">
        <v>1948.5</v>
      </c>
      <c r="J126" s="16">
        <v>1724.5</v>
      </c>
      <c r="K126" s="16">
        <v>1724.5</v>
      </c>
      <c r="L126" s="16">
        <v>1724.5</v>
      </c>
      <c r="M126" s="16">
        <v>1724.5</v>
      </c>
      <c r="N126" s="16">
        <v>1724.5</v>
      </c>
      <c r="O126" s="16">
        <v>1724.5</v>
      </c>
      <c r="P126" s="16">
        <v>1724.5</v>
      </c>
      <c r="Q126" s="16">
        <v>1724.5</v>
      </c>
      <c r="R126" s="16">
        <v>1724.5</v>
      </c>
      <c r="S126" s="16">
        <v>1724.5</v>
      </c>
    </row>
    <row r="127" spans="2:19" ht="20.25">
      <c r="B127" s="7">
        <v>104</v>
      </c>
      <c r="C127" s="14" t="s">
        <v>162</v>
      </c>
      <c r="D127" s="15" t="s">
        <v>203</v>
      </c>
      <c r="E127" s="16">
        <v>3365</v>
      </c>
      <c r="F127" s="16">
        <v>3271.3</v>
      </c>
      <c r="G127" s="16">
        <v>3642.1</v>
      </c>
      <c r="H127" s="16">
        <v>3187.8</v>
      </c>
      <c r="I127" s="16">
        <v>3187.8</v>
      </c>
      <c r="J127" s="16">
        <v>3203.6</v>
      </c>
      <c r="K127" s="16">
        <v>3203.6</v>
      </c>
      <c r="L127" s="16">
        <v>3331.744</v>
      </c>
      <c r="M127" s="16">
        <v>3331.744</v>
      </c>
      <c r="N127" s="16">
        <v>3464.968</v>
      </c>
      <c r="O127" s="16">
        <v>3464.968</v>
      </c>
      <c r="P127" s="16">
        <v>3603.6</v>
      </c>
      <c r="Q127" s="16">
        <v>3603.6</v>
      </c>
      <c r="R127" s="16">
        <v>3747.744</v>
      </c>
      <c r="S127" s="16">
        <v>3747.744</v>
      </c>
    </row>
    <row r="128" spans="2:19" ht="20.25">
      <c r="B128" s="7">
        <v>105</v>
      </c>
      <c r="C128" s="14" t="s">
        <v>163</v>
      </c>
      <c r="D128" s="15" t="s">
        <v>203</v>
      </c>
      <c r="E128" s="16">
        <v>553.5</v>
      </c>
      <c r="F128" s="16">
        <v>1145.5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</row>
    <row r="129" spans="2:19" ht="40.5">
      <c r="B129" s="7">
        <v>106</v>
      </c>
      <c r="C129" s="14" t="s">
        <v>149</v>
      </c>
      <c r="D129" s="15" t="s">
        <v>203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</row>
    <row r="130" spans="2:19" ht="60.75">
      <c r="B130" s="7">
        <v>107</v>
      </c>
      <c r="C130" s="32" t="s">
        <v>150</v>
      </c>
      <c r="D130" s="15" t="s">
        <v>203</v>
      </c>
      <c r="E130" s="16">
        <v>133820.4</v>
      </c>
      <c r="F130" s="16">
        <v>142545.9</v>
      </c>
      <c r="G130" s="16">
        <v>145843.4845</v>
      </c>
      <c r="H130" s="16">
        <v>153039.37000000002</v>
      </c>
      <c r="I130" s="16">
        <v>153039.37000000002</v>
      </c>
      <c r="J130" s="16">
        <v>160016.2584</v>
      </c>
      <c r="K130" s="16">
        <v>160016.2584</v>
      </c>
      <c r="L130" s="16">
        <v>163979.94799999997</v>
      </c>
      <c r="M130" s="16">
        <v>163979.94799999997</v>
      </c>
      <c r="N130" s="16">
        <v>171403.84000000003</v>
      </c>
      <c r="O130" s="16">
        <v>171403.84000000003</v>
      </c>
      <c r="P130" s="16">
        <v>177635.37503999998</v>
      </c>
      <c r="Q130" s="16">
        <v>177635.37503999998</v>
      </c>
      <c r="R130" s="16">
        <v>185579.28908159997</v>
      </c>
      <c r="S130" s="16">
        <v>185579.28908159997</v>
      </c>
    </row>
    <row r="131" spans="2:19" ht="20.25">
      <c r="B131" s="7">
        <v>108</v>
      </c>
      <c r="C131" s="14" t="s">
        <v>164</v>
      </c>
      <c r="D131" s="15" t="s">
        <v>203</v>
      </c>
      <c r="E131" s="16">
        <v>12391.5</v>
      </c>
      <c r="F131" s="16">
        <v>12829.5</v>
      </c>
      <c r="G131" s="16">
        <v>13740.826</v>
      </c>
      <c r="H131" s="16">
        <v>14420.20407256674</v>
      </c>
      <c r="I131" s="16">
        <v>14420.20407256674</v>
      </c>
      <c r="J131" s="16">
        <v>15067.636724066104</v>
      </c>
      <c r="K131" s="16">
        <v>15067.636724066104</v>
      </c>
      <c r="L131" s="16">
        <v>15428.344252596336</v>
      </c>
      <c r="M131" s="16">
        <v>15428.344252596336</v>
      </c>
      <c r="N131" s="16">
        <v>16113.946957284743</v>
      </c>
      <c r="O131" s="16">
        <v>16113.946957284743</v>
      </c>
      <c r="P131" s="16">
        <v>16693.055504231037</v>
      </c>
      <c r="Q131" s="16">
        <v>16693.055504231037</v>
      </c>
      <c r="R131" s="16">
        <v>17433.54927731078</v>
      </c>
      <c r="S131" s="16">
        <v>17433.54927731078</v>
      </c>
    </row>
    <row r="132" spans="2:19" ht="20.25">
      <c r="B132" s="7">
        <v>109</v>
      </c>
      <c r="C132" s="14" t="s">
        <v>165</v>
      </c>
      <c r="D132" s="15" t="s">
        <v>203</v>
      </c>
      <c r="E132" s="16">
        <v>49.6</v>
      </c>
      <c r="F132" s="16">
        <v>61.6</v>
      </c>
      <c r="G132" s="16">
        <v>67.9</v>
      </c>
      <c r="H132" s="16">
        <v>71.25713232430726</v>
      </c>
      <c r="I132" s="16">
        <v>71.25713232430726</v>
      </c>
      <c r="J132" s="16">
        <v>74.45640702852133</v>
      </c>
      <c r="K132" s="16">
        <v>74.45640702852133</v>
      </c>
      <c r="L132" s="16">
        <v>76.23883562394948</v>
      </c>
      <c r="M132" s="16">
        <v>76.23883562394948</v>
      </c>
      <c r="N132" s="16">
        <v>79.62672683575458</v>
      </c>
      <c r="O132" s="16">
        <v>79.62672683575458</v>
      </c>
      <c r="P132" s="16">
        <v>82.48837942764776</v>
      </c>
      <c r="Q132" s="16">
        <v>82.48837942764776</v>
      </c>
      <c r="R132" s="16">
        <v>86.147513688726</v>
      </c>
      <c r="S132" s="16">
        <v>86.147513688726</v>
      </c>
    </row>
    <row r="133" spans="2:19" ht="40.5">
      <c r="B133" s="7">
        <v>110</v>
      </c>
      <c r="C133" s="14" t="s">
        <v>166</v>
      </c>
      <c r="D133" s="15" t="s">
        <v>203</v>
      </c>
      <c r="E133" s="16">
        <v>1738.2</v>
      </c>
      <c r="F133" s="16">
        <v>2001.1999999999998</v>
      </c>
      <c r="G133" s="16">
        <v>2360.883</v>
      </c>
      <c r="H133" s="16">
        <v>2477.6104909161636</v>
      </c>
      <c r="I133" s="16">
        <v>2477.6104909161636</v>
      </c>
      <c r="J133" s="16">
        <v>2588.8492723816867</v>
      </c>
      <c r="K133" s="16">
        <v>2588.8492723816867</v>
      </c>
      <c r="L133" s="16">
        <v>2650.824314644724</v>
      </c>
      <c r="M133" s="16">
        <v>2650.824314644724</v>
      </c>
      <c r="N133" s="16">
        <v>2768.621292079187</v>
      </c>
      <c r="O133" s="16">
        <v>2768.621292079187</v>
      </c>
      <c r="P133" s="16">
        <v>2868.1209526993125</v>
      </c>
      <c r="Q133" s="16">
        <v>2868.1209526993125</v>
      </c>
      <c r="R133" s="16">
        <v>2995.349050957003</v>
      </c>
      <c r="S133" s="16">
        <v>2995.349050957003</v>
      </c>
    </row>
    <row r="134" spans="2:19" ht="20.25">
      <c r="B134" s="7">
        <v>111</v>
      </c>
      <c r="C134" s="14" t="s">
        <v>167</v>
      </c>
      <c r="D134" s="15" t="s">
        <v>203</v>
      </c>
      <c r="E134" s="16">
        <v>26390.9</v>
      </c>
      <c r="F134" s="16">
        <v>23656.7</v>
      </c>
      <c r="G134" s="16">
        <v>21056.751999999997</v>
      </c>
      <c r="H134" s="16">
        <v>22097.846297262466</v>
      </c>
      <c r="I134" s="16">
        <v>22097.846297262466</v>
      </c>
      <c r="J134" s="16">
        <v>23089.986710024008</v>
      </c>
      <c r="K134" s="16">
        <v>23089.986710024008</v>
      </c>
      <c r="L134" s="16">
        <v>23642.743070725617</v>
      </c>
      <c r="M134" s="16">
        <v>23642.743070725617</v>
      </c>
      <c r="N134" s="16">
        <v>24693.376134789814</v>
      </c>
      <c r="O134" s="16">
        <v>24693.376134789814</v>
      </c>
      <c r="P134" s="16">
        <v>25580.81514712637</v>
      </c>
      <c r="Q134" s="16">
        <v>25580.81514712637</v>
      </c>
      <c r="R134" s="16">
        <v>26715.564523712932</v>
      </c>
      <c r="S134" s="16">
        <v>26715.564523712932</v>
      </c>
    </row>
    <row r="135" spans="2:19" ht="20.25">
      <c r="B135" s="7">
        <v>112</v>
      </c>
      <c r="C135" s="14" t="s">
        <v>168</v>
      </c>
      <c r="D135" s="15" t="s">
        <v>203</v>
      </c>
      <c r="E135" s="16">
        <v>14561.4</v>
      </c>
      <c r="F135" s="16">
        <v>16258.900000000001</v>
      </c>
      <c r="G135" s="16">
        <v>16093.259999999993</v>
      </c>
      <c r="H135" s="16">
        <v>16888.947825470997</v>
      </c>
      <c r="I135" s="16">
        <v>16888.947825470997</v>
      </c>
      <c r="J135" s="16">
        <v>17647.221163119597</v>
      </c>
      <c r="K135" s="16">
        <v>17647.221163119597</v>
      </c>
      <c r="L135" s="16">
        <v>18069.68194099383</v>
      </c>
      <c r="M135" s="16">
        <v>18069.68194099383</v>
      </c>
      <c r="N135" s="16">
        <v>18872.660057684465</v>
      </c>
      <c r="O135" s="16">
        <v>18872.660057684465</v>
      </c>
      <c r="P135" s="16">
        <v>19550.91218126342</v>
      </c>
      <c r="Q135" s="16">
        <v>19550.91218126342</v>
      </c>
      <c r="R135" s="16">
        <v>20418.178735585065</v>
      </c>
      <c r="S135" s="16">
        <v>20418.178735585065</v>
      </c>
    </row>
    <row r="136" spans="2:19" ht="20.25">
      <c r="B136" s="7">
        <v>113</v>
      </c>
      <c r="C136" s="14" t="s">
        <v>169</v>
      </c>
      <c r="D136" s="15" t="s">
        <v>203</v>
      </c>
      <c r="E136" s="16">
        <v>221.7</v>
      </c>
      <c r="F136" s="16">
        <v>279</v>
      </c>
      <c r="G136" s="16">
        <v>334.86600000000004</v>
      </c>
      <c r="H136" s="16">
        <v>351.4225459928053</v>
      </c>
      <c r="I136" s="16">
        <v>351.4225459928053</v>
      </c>
      <c r="J136" s="16">
        <v>367.20057726086634</v>
      </c>
      <c r="K136" s="16">
        <v>367.20057726086634</v>
      </c>
      <c r="L136" s="16">
        <v>375.9910740802573</v>
      </c>
      <c r="M136" s="16">
        <v>375.9910740802573</v>
      </c>
      <c r="N136" s="16">
        <v>392.6993152957554</v>
      </c>
      <c r="O136" s="16">
        <v>392.6993152957554</v>
      </c>
      <c r="P136" s="16">
        <v>406.81227784121796</v>
      </c>
      <c r="Q136" s="16">
        <v>406.81227784121796</v>
      </c>
      <c r="R136" s="16">
        <v>424.8582226640489</v>
      </c>
      <c r="S136" s="16">
        <v>424.8582226640489</v>
      </c>
    </row>
    <row r="137" spans="2:19" ht="20.25">
      <c r="B137" s="7">
        <v>114</v>
      </c>
      <c r="C137" s="14" t="s">
        <v>170</v>
      </c>
      <c r="D137" s="15" t="s">
        <v>203</v>
      </c>
      <c r="E137" s="16">
        <v>36081.7</v>
      </c>
      <c r="F137" s="16">
        <v>39536</v>
      </c>
      <c r="G137" s="16">
        <v>41352.651999999995</v>
      </c>
      <c r="H137" s="16">
        <v>43397.22231995625</v>
      </c>
      <c r="I137" s="16">
        <v>43397.22231995625</v>
      </c>
      <c r="J137" s="16">
        <v>45345.65374110157</v>
      </c>
      <c r="K137" s="16">
        <v>45345.65374110157</v>
      </c>
      <c r="L137" s="16">
        <v>46431.19349694235</v>
      </c>
      <c r="M137" s="16">
        <v>46431.19349694235</v>
      </c>
      <c r="N137" s="16">
        <v>48494.49668244506</v>
      </c>
      <c r="O137" s="16">
        <v>48494.49668244506</v>
      </c>
      <c r="P137" s="16">
        <v>50237.30852011011</v>
      </c>
      <c r="Q137" s="16">
        <v>50237.30852011011</v>
      </c>
      <c r="R137" s="16">
        <v>52465.80492246129</v>
      </c>
      <c r="S137" s="16">
        <v>52465.80492246129</v>
      </c>
    </row>
    <row r="138" spans="2:19" ht="20.25">
      <c r="B138" s="7">
        <v>115</v>
      </c>
      <c r="C138" s="14" t="s">
        <v>171</v>
      </c>
      <c r="D138" s="15" t="s">
        <v>203</v>
      </c>
      <c r="E138" s="16">
        <v>5003.6</v>
      </c>
      <c r="F138" s="16">
        <v>5864.9</v>
      </c>
      <c r="G138" s="16">
        <v>6697.581</v>
      </c>
      <c r="H138" s="16">
        <v>7028.724824296998</v>
      </c>
      <c r="I138" s="16">
        <v>7028.724824296998</v>
      </c>
      <c r="J138" s="16">
        <v>7344.297747312089</v>
      </c>
      <c r="K138" s="16">
        <v>7344.297747312089</v>
      </c>
      <c r="L138" s="16">
        <v>7520.1145351559235</v>
      </c>
      <c r="M138" s="16">
        <v>7520.1145351559235</v>
      </c>
      <c r="N138" s="16">
        <v>7854.292382140499</v>
      </c>
      <c r="O138" s="16">
        <v>7854.292382140499</v>
      </c>
      <c r="P138" s="16">
        <v>8136.5626329220095</v>
      </c>
      <c r="Q138" s="16">
        <v>8136.5626329220095</v>
      </c>
      <c r="R138" s="16">
        <v>8497.495594681164</v>
      </c>
      <c r="S138" s="16">
        <v>8497.495594681164</v>
      </c>
    </row>
    <row r="139" spans="2:19" ht="20.25">
      <c r="B139" s="7">
        <v>116</v>
      </c>
      <c r="C139" s="14" t="s">
        <v>172</v>
      </c>
      <c r="D139" s="15" t="s">
        <v>203</v>
      </c>
      <c r="E139" s="16">
        <v>11367.3</v>
      </c>
      <c r="F139" s="16">
        <v>15064.6</v>
      </c>
      <c r="G139" s="16">
        <v>15287.4785</v>
      </c>
      <c r="H139" s="16">
        <v>16043.32663298236</v>
      </c>
      <c r="I139" s="16">
        <v>16043.32663298236</v>
      </c>
      <c r="J139" s="16">
        <v>16763.63360288319</v>
      </c>
      <c r="K139" s="16">
        <v>16763.63360288319</v>
      </c>
      <c r="L139" s="16">
        <v>17164.941980355845</v>
      </c>
      <c r="M139" s="16">
        <v>17164.941980355845</v>
      </c>
      <c r="N139" s="16">
        <v>17927.71538331327</v>
      </c>
      <c r="O139" s="16">
        <v>17927.71538331327</v>
      </c>
      <c r="P139" s="16">
        <v>18572.00776141395</v>
      </c>
      <c r="Q139" s="16">
        <v>18572.00776141395</v>
      </c>
      <c r="R139" s="16">
        <v>19395.8507120008</v>
      </c>
      <c r="S139" s="16">
        <v>19395.8507120008</v>
      </c>
    </row>
    <row r="140" spans="2:19" ht="20.25">
      <c r="B140" s="7">
        <v>117</v>
      </c>
      <c r="C140" s="14" t="s">
        <v>173</v>
      </c>
      <c r="D140" s="15" t="s">
        <v>203</v>
      </c>
      <c r="E140" s="16">
        <v>23454.5</v>
      </c>
      <c r="F140" s="16">
        <v>24317.2</v>
      </c>
      <c r="G140" s="16">
        <v>25454.682</v>
      </c>
      <c r="H140" s="16">
        <v>26713.220081696054</v>
      </c>
      <c r="I140" s="16">
        <v>26713.220081696054</v>
      </c>
      <c r="J140" s="16">
        <v>27912.57973156959</v>
      </c>
      <c r="K140" s="16">
        <v>27912.57973156959</v>
      </c>
      <c r="L140" s="16">
        <v>28580.785226184176</v>
      </c>
      <c r="M140" s="16">
        <v>28580.785226184176</v>
      </c>
      <c r="N140" s="16">
        <v>29850.85434911633</v>
      </c>
      <c r="O140" s="16">
        <v>29850.85434911633</v>
      </c>
      <c r="P140" s="16">
        <v>30923.644580649714</v>
      </c>
      <c r="Q140" s="16">
        <v>30923.644580649714</v>
      </c>
      <c r="R140" s="16">
        <v>32295.398616158564</v>
      </c>
      <c r="S140" s="16">
        <v>32295.398616158564</v>
      </c>
    </row>
    <row r="141" spans="2:19" ht="20.25">
      <c r="B141" s="7">
        <v>118</v>
      </c>
      <c r="C141" s="14" t="s">
        <v>174</v>
      </c>
      <c r="D141" s="15" t="s">
        <v>203</v>
      </c>
      <c r="E141" s="16">
        <v>1859.8</v>
      </c>
      <c r="F141" s="16">
        <v>2341</v>
      </c>
      <c r="G141" s="16">
        <v>3042.72</v>
      </c>
      <c r="H141" s="16">
        <v>3193.159081970783</v>
      </c>
      <c r="I141" s="16">
        <v>3193.159081970783</v>
      </c>
      <c r="J141" s="16">
        <v>3336.5242826777962</v>
      </c>
      <c r="K141" s="16">
        <v>3336.5242826777962</v>
      </c>
      <c r="L141" s="16">
        <v>3416.398084384441</v>
      </c>
      <c r="M141" s="16">
        <v>3416.398084384441</v>
      </c>
      <c r="N141" s="16">
        <v>3568.215526917336</v>
      </c>
      <c r="O141" s="16">
        <v>3568.215526917336</v>
      </c>
      <c r="P141" s="16">
        <v>3696.4512791177076</v>
      </c>
      <c r="Q141" s="16">
        <v>3696.4512791177076</v>
      </c>
      <c r="R141" s="16">
        <v>3860.4236060524345</v>
      </c>
      <c r="S141" s="16">
        <v>3860.4236060524345</v>
      </c>
    </row>
    <row r="142" spans="2:19" ht="20.25">
      <c r="B142" s="7">
        <v>119</v>
      </c>
      <c r="C142" s="14" t="s">
        <v>175</v>
      </c>
      <c r="D142" s="15" t="s">
        <v>203</v>
      </c>
      <c r="E142" s="16">
        <v>296.8</v>
      </c>
      <c r="F142" s="16">
        <v>294.3</v>
      </c>
      <c r="G142" s="16">
        <v>307.524</v>
      </c>
      <c r="H142" s="16">
        <v>322.72869456406875</v>
      </c>
      <c r="I142" s="16">
        <v>322.72869456406875</v>
      </c>
      <c r="J142" s="16">
        <v>337.2184405749483</v>
      </c>
      <c r="K142" s="16">
        <v>337.2184405749483</v>
      </c>
      <c r="L142" s="16">
        <v>345.2911883125102</v>
      </c>
      <c r="M142" s="16">
        <v>345.2911883125102</v>
      </c>
      <c r="N142" s="16">
        <v>360.6351920977701</v>
      </c>
      <c r="O142" s="16">
        <v>360.6351920977701</v>
      </c>
      <c r="P142" s="16">
        <v>373.59582319746613</v>
      </c>
      <c r="Q142" s="16">
        <v>373.59582319746613</v>
      </c>
      <c r="R142" s="16">
        <v>390.16830632712475</v>
      </c>
      <c r="S142" s="16">
        <v>390.16830632712475</v>
      </c>
    </row>
    <row r="143" spans="2:19" ht="40.5">
      <c r="B143" s="7">
        <v>120</v>
      </c>
      <c r="C143" s="14" t="s">
        <v>176</v>
      </c>
      <c r="D143" s="15" t="s">
        <v>203</v>
      </c>
      <c r="E143" s="16">
        <v>403.4</v>
      </c>
      <c r="F143" s="16">
        <v>41</v>
      </c>
      <c r="G143" s="16">
        <v>46.35999999999999</v>
      </c>
      <c r="H143" s="16">
        <v>33.7</v>
      </c>
      <c r="I143" s="16">
        <v>33.7</v>
      </c>
      <c r="J143" s="16">
        <v>141</v>
      </c>
      <c r="K143" s="16">
        <v>141</v>
      </c>
      <c r="L143" s="16">
        <v>277.4</v>
      </c>
      <c r="M143" s="16">
        <v>277.4</v>
      </c>
      <c r="N143" s="16">
        <v>426.7</v>
      </c>
      <c r="O143" s="16">
        <v>426.7</v>
      </c>
      <c r="P143" s="16">
        <v>513.6</v>
      </c>
      <c r="Q143" s="16">
        <v>513.6</v>
      </c>
      <c r="R143" s="16">
        <v>600.5</v>
      </c>
      <c r="S143" s="16">
        <v>600.5</v>
      </c>
    </row>
    <row r="144" spans="2:19" ht="60.75">
      <c r="B144" s="7">
        <v>121</v>
      </c>
      <c r="C144" s="32" t="s">
        <v>118</v>
      </c>
      <c r="D144" s="15" t="s">
        <v>203</v>
      </c>
      <c r="E144" s="16">
        <v>2863.899999999994</v>
      </c>
      <c r="F144" s="16">
        <v>-8655.299999999988</v>
      </c>
      <c r="G144" s="16">
        <v>-4815.28449999998</v>
      </c>
      <c r="H144" s="16">
        <v>-8456</v>
      </c>
      <c r="I144" s="16">
        <v>-8456</v>
      </c>
      <c r="J144" s="16">
        <v>-7390.2</v>
      </c>
      <c r="K144" s="16">
        <v>-7390.2</v>
      </c>
      <c r="L144" s="16">
        <v>-3940.3</v>
      </c>
      <c r="M144" s="16">
        <v>-3940.3</v>
      </c>
      <c r="N144" s="16">
        <v>-4393.576</v>
      </c>
      <c r="O144" s="16">
        <v>-4393.576</v>
      </c>
      <c r="P144" s="16">
        <v>-3300.75104</v>
      </c>
      <c r="Q144" s="16">
        <v>-3300.75104</v>
      </c>
      <c r="R144" s="16">
        <v>-3378.0530816000005</v>
      </c>
      <c r="S144" s="16">
        <v>-3378.0530816000005</v>
      </c>
    </row>
    <row r="145" spans="2:19" ht="60.75">
      <c r="B145" s="7">
        <v>122</v>
      </c>
      <c r="C145" s="32" t="s">
        <v>119</v>
      </c>
      <c r="D145" s="15" t="s">
        <v>203</v>
      </c>
      <c r="E145" s="16">
        <v>6734.6</v>
      </c>
      <c r="F145" s="16">
        <v>5055.6</v>
      </c>
      <c r="G145" s="16">
        <v>6538.8</v>
      </c>
      <c r="H145" s="16">
        <v>6132.7</v>
      </c>
      <c r="I145" s="16">
        <v>6132.7</v>
      </c>
      <c r="J145" s="16">
        <v>8215.5</v>
      </c>
      <c r="K145" s="16">
        <v>8215.5</v>
      </c>
      <c r="L145" s="16">
        <v>10446.8</v>
      </c>
      <c r="M145" s="16">
        <v>10446.8</v>
      </c>
      <c r="N145" s="16">
        <v>11836.9</v>
      </c>
      <c r="O145" s="16">
        <v>11836.9</v>
      </c>
      <c r="P145" s="16">
        <v>11869.5</v>
      </c>
      <c r="Q145" s="16">
        <v>11869.5</v>
      </c>
      <c r="R145" s="16">
        <v>12208.8</v>
      </c>
      <c r="S145" s="16">
        <v>12208.8</v>
      </c>
    </row>
    <row r="146" spans="2:19" ht="20.25">
      <c r="B146" s="9" t="s">
        <v>192</v>
      </c>
      <c r="C146" s="10" t="s">
        <v>28</v>
      </c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23" ht="40.5">
      <c r="B147" s="7">
        <v>123</v>
      </c>
      <c r="C147" s="24" t="s">
        <v>120</v>
      </c>
      <c r="D147" s="8" t="s">
        <v>66</v>
      </c>
      <c r="E147" s="31">
        <v>102.5</v>
      </c>
      <c r="F147" s="31">
        <v>103.1</v>
      </c>
      <c r="G147" s="31">
        <v>101</v>
      </c>
      <c r="H147" s="31">
        <v>101</v>
      </c>
      <c r="I147" s="31">
        <v>101.7</v>
      </c>
      <c r="J147" s="31">
        <v>101.5</v>
      </c>
      <c r="K147" s="31">
        <v>102</v>
      </c>
      <c r="L147" s="31">
        <v>102</v>
      </c>
      <c r="M147" s="31">
        <v>102.3</v>
      </c>
      <c r="N147" s="31">
        <v>102.5</v>
      </c>
      <c r="O147" s="31">
        <v>102.7</v>
      </c>
      <c r="P147" s="31">
        <v>102.8</v>
      </c>
      <c r="Q147" s="31">
        <v>103.2</v>
      </c>
      <c r="R147" s="31">
        <v>103</v>
      </c>
      <c r="S147" s="31">
        <v>103.5</v>
      </c>
      <c r="T147" s="59">
        <f>POWER(H147*J147*L147*N147*P147*R147/1000000000000,1/(2024-2018))*100</f>
        <v>102.13085447245756</v>
      </c>
      <c r="U147" s="59">
        <f>POWER(I147*K147*M147*O147*Q147*S147/1000000000000,1/(2024-2018))*100</f>
        <v>102.5646907392844</v>
      </c>
      <c r="V147" s="59">
        <f>H147*J147*L147*N147*P147*R147/10000000000</f>
        <v>113.4858703083</v>
      </c>
      <c r="W147" s="59">
        <f>I147*K147*M147*O147*Q147*S147/10000000000</f>
        <v>116.40918510760964</v>
      </c>
    </row>
    <row r="148" spans="2:19" ht="81">
      <c r="B148" s="7">
        <v>124</v>
      </c>
      <c r="C148" s="22" t="s">
        <v>194</v>
      </c>
      <c r="D148" s="15" t="s">
        <v>121</v>
      </c>
      <c r="E148" s="41">
        <v>9063</v>
      </c>
      <c r="F148" s="41">
        <v>9477</v>
      </c>
      <c r="G148" s="41">
        <v>9761.31</v>
      </c>
      <c r="H148" s="42">
        <v>10220.09157</v>
      </c>
      <c r="I148" s="42">
        <v>10151</v>
      </c>
      <c r="J148" s="42">
        <v>10628.895232800001</v>
      </c>
      <c r="K148" s="42">
        <v>10557</v>
      </c>
      <c r="L148" s="42">
        <v>11054.051042112</v>
      </c>
      <c r="M148" s="42">
        <v>10979.28</v>
      </c>
      <c r="N148" s="42">
        <v>11496.21308379648</v>
      </c>
      <c r="O148" s="42">
        <v>11418.451200000001</v>
      </c>
      <c r="P148" s="42">
        <v>11956.06160714834</v>
      </c>
      <c r="Q148" s="42">
        <v>11875.189248000002</v>
      </c>
      <c r="R148" s="42">
        <v>12434.304071434273</v>
      </c>
      <c r="S148" s="42">
        <v>12350.196817920003</v>
      </c>
    </row>
    <row r="149" spans="2:19" ht="20.25">
      <c r="B149" s="7">
        <v>125</v>
      </c>
      <c r="C149" s="17" t="s">
        <v>177</v>
      </c>
      <c r="D149" s="15" t="s">
        <v>121</v>
      </c>
      <c r="E149" s="41">
        <v>9619</v>
      </c>
      <c r="F149" s="41">
        <v>10088</v>
      </c>
      <c r="G149" s="41">
        <v>10390.64</v>
      </c>
      <c r="H149" s="42">
        <v>10879.00008</v>
      </c>
      <c r="I149" s="42">
        <v>10807</v>
      </c>
      <c r="J149" s="42">
        <v>11314.1600832</v>
      </c>
      <c r="K149" s="42">
        <v>11239.28</v>
      </c>
      <c r="L149" s="42">
        <v>11766.726486528001</v>
      </c>
      <c r="M149" s="42">
        <v>11688.851200000001</v>
      </c>
      <c r="N149" s="42">
        <v>12338</v>
      </c>
      <c r="O149" s="42">
        <v>12157</v>
      </c>
      <c r="P149" s="42">
        <v>12831.52</v>
      </c>
      <c r="Q149" s="42">
        <v>12643.28</v>
      </c>
      <c r="R149" s="42">
        <v>13344.7808</v>
      </c>
      <c r="S149" s="42">
        <v>13149.0112</v>
      </c>
    </row>
    <row r="150" spans="2:19" ht="20.25">
      <c r="B150" s="7">
        <v>126</v>
      </c>
      <c r="C150" s="17" t="s">
        <v>178</v>
      </c>
      <c r="D150" s="15" t="s">
        <v>121</v>
      </c>
      <c r="E150" s="41">
        <v>7895</v>
      </c>
      <c r="F150" s="41">
        <v>8270</v>
      </c>
      <c r="G150" s="41">
        <v>8518.1</v>
      </c>
      <c r="H150" s="42">
        <v>8918.450700000001</v>
      </c>
      <c r="I150" s="42">
        <v>8858.824</v>
      </c>
      <c r="J150" s="42">
        <v>9275.188728000001</v>
      </c>
      <c r="K150" s="42">
        <v>9213.17696</v>
      </c>
      <c r="L150" s="42">
        <v>9646.196277120001</v>
      </c>
      <c r="M150" s="42">
        <v>9581.704038400001</v>
      </c>
      <c r="N150" s="42">
        <v>10032.044128204801</v>
      </c>
      <c r="O150" s="42">
        <v>9964.972199936</v>
      </c>
      <c r="P150" s="42">
        <v>10433.325893332993</v>
      </c>
      <c r="Q150" s="42">
        <v>10363.571087933442</v>
      </c>
      <c r="R150" s="42">
        <v>10850</v>
      </c>
      <c r="S150" s="42">
        <v>10779</v>
      </c>
    </row>
    <row r="151" spans="2:19" ht="20.25">
      <c r="B151" s="7">
        <v>127</v>
      </c>
      <c r="C151" s="17" t="s">
        <v>179</v>
      </c>
      <c r="D151" s="15" t="s">
        <v>121</v>
      </c>
      <c r="E151" s="41">
        <v>8870</v>
      </c>
      <c r="F151" s="41">
        <v>9298</v>
      </c>
      <c r="G151" s="41">
        <v>9576.94</v>
      </c>
      <c r="H151" s="42">
        <v>10027.056180000001</v>
      </c>
      <c r="I151" s="42">
        <v>9960.0176</v>
      </c>
      <c r="J151" s="42">
        <v>10428.138427200001</v>
      </c>
      <c r="K151" s="42">
        <v>10358.418303999999</v>
      </c>
      <c r="L151" s="42">
        <v>10845.263964288002</v>
      </c>
      <c r="M151" s="42">
        <v>10772</v>
      </c>
      <c r="N151" s="42">
        <v>11279.074522859522</v>
      </c>
      <c r="O151" s="42">
        <v>11202.88</v>
      </c>
      <c r="P151" s="42">
        <v>11730.237503773904</v>
      </c>
      <c r="Q151" s="42">
        <v>11650.9952</v>
      </c>
      <c r="R151" s="42">
        <v>12199.44700392486</v>
      </c>
      <c r="S151" s="42">
        <v>12117.035008</v>
      </c>
    </row>
    <row r="152" spans="2:19" ht="60.75">
      <c r="B152" s="33">
        <v>128</v>
      </c>
      <c r="C152" s="22" t="s">
        <v>122</v>
      </c>
      <c r="D152" s="15" t="s">
        <v>12</v>
      </c>
      <c r="E152" s="16">
        <v>10.6</v>
      </c>
      <c r="F152" s="16">
        <v>10.3</v>
      </c>
      <c r="G152" s="16">
        <v>10.3</v>
      </c>
      <c r="H152" s="16">
        <v>10.2</v>
      </c>
      <c r="I152" s="16">
        <v>9.4</v>
      </c>
      <c r="J152" s="16">
        <v>10.1</v>
      </c>
      <c r="K152" s="16">
        <v>8.6</v>
      </c>
      <c r="L152" s="16">
        <v>10</v>
      </c>
      <c r="M152" s="16">
        <v>7.8</v>
      </c>
      <c r="N152" s="16">
        <v>9.9</v>
      </c>
      <c r="O152" s="16">
        <v>7</v>
      </c>
      <c r="P152" s="16">
        <v>9.8</v>
      </c>
      <c r="Q152" s="16">
        <v>6.2</v>
      </c>
      <c r="R152" s="16">
        <v>9.7</v>
      </c>
      <c r="S152" s="16">
        <v>5.2</v>
      </c>
    </row>
    <row r="153" spans="2:19" ht="20.25">
      <c r="B153" s="9" t="s">
        <v>193</v>
      </c>
      <c r="C153" s="10" t="s">
        <v>142</v>
      </c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20.25">
      <c r="B154" s="33">
        <v>129</v>
      </c>
      <c r="C154" s="17" t="s">
        <v>123</v>
      </c>
      <c r="D154" s="15" t="s">
        <v>21</v>
      </c>
      <c r="E154" s="16">
        <v>966.2</v>
      </c>
      <c r="F154" s="16">
        <v>988.1</v>
      </c>
      <c r="G154" s="16">
        <v>991</v>
      </c>
      <c r="H154" s="16">
        <v>996.1</v>
      </c>
      <c r="I154" s="16">
        <v>997.3</v>
      </c>
      <c r="J154" s="16">
        <v>1001.5</v>
      </c>
      <c r="K154" s="16">
        <v>1003.5</v>
      </c>
      <c r="L154" s="16">
        <v>1006.1</v>
      </c>
      <c r="M154" s="16">
        <v>1009.1</v>
      </c>
      <c r="N154" s="16">
        <v>1009.8</v>
      </c>
      <c r="O154" s="16">
        <v>1013.9</v>
      </c>
      <c r="P154" s="16">
        <v>1012.8</v>
      </c>
      <c r="Q154" s="16">
        <v>1017.7</v>
      </c>
      <c r="R154" s="16">
        <v>1015.3</v>
      </c>
      <c r="S154" s="16">
        <v>1021.2</v>
      </c>
    </row>
    <row r="155" spans="2:19" ht="20.25">
      <c r="B155" s="33">
        <v>130</v>
      </c>
      <c r="C155" s="17" t="s">
        <v>124</v>
      </c>
      <c r="D155" s="15" t="s">
        <v>63</v>
      </c>
      <c r="E155" s="16">
        <v>921.9</v>
      </c>
      <c r="F155" s="16">
        <v>943</v>
      </c>
      <c r="G155" s="16">
        <v>946.3</v>
      </c>
      <c r="H155" s="16">
        <v>951</v>
      </c>
      <c r="I155" s="16">
        <v>953</v>
      </c>
      <c r="J155" s="16">
        <v>957.4</v>
      </c>
      <c r="K155" s="16">
        <v>960.1</v>
      </c>
      <c r="L155" s="16">
        <v>962.8000000000001</v>
      </c>
      <c r="M155" s="16">
        <v>966.8000000000001</v>
      </c>
      <c r="N155" s="16">
        <v>966.8</v>
      </c>
      <c r="O155" s="16">
        <v>971.9</v>
      </c>
      <c r="P155" s="16">
        <v>970.6999999999999</v>
      </c>
      <c r="Q155" s="16">
        <v>976.6</v>
      </c>
      <c r="R155" s="16">
        <v>974.1999999999999</v>
      </c>
      <c r="S155" s="16">
        <v>981.1</v>
      </c>
    </row>
    <row r="156" spans="2:19" ht="40.5">
      <c r="B156" s="33">
        <v>131</v>
      </c>
      <c r="C156" s="39" t="s">
        <v>125</v>
      </c>
      <c r="D156" s="8" t="s">
        <v>121</v>
      </c>
      <c r="E156" s="43">
        <v>36319</v>
      </c>
      <c r="F156" s="43">
        <v>39333</v>
      </c>
      <c r="G156" s="43">
        <v>43110</v>
      </c>
      <c r="H156" s="43">
        <v>45350</v>
      </c>
      <c r="I156" s="43">
        <v>45700</v>
      </c>
      <c r="J156" s="43">
        <v>47890</v>
      </c>
      <c r="K156" s="43">
        <v>48460</v>
      </c>
      <c r="L156" s="43">
        <v>50780</v>
      </c>
      <c r="M156" s="43">
        <v>51760</v>
      </c>
      <c r="N156" s="43">
        <v>54280</v>
      </c>
      <c r="O156" s="43">
        <v>55540</v>
      </c>
      <c r="P156" s="43">
        <v>58130</v>
      </c>
      <c r="Q156" s="43">
        <v>59760</v>
      </c>
      <c r="R156" s="43">
        <v>62260</v>
      </c>
      <c r="S156" s="43">
        <v>64300</v>
      </c>
    </row>
    <row r="157" spans="2:19" ht="40.5">
      <c r="B157" s="33">
        <v>132</v>
      </c>
      <c r="C157" s="22" t="s">
        <v>126</v>
      </c>
      <c r="D157" s="35" t="s">
        <v>66</v>
      </c>
      <c r="E157" s="16">
        <v>106.8</v>
      </c>
      <c r="F157" s="16">
        <v>108.29868663784794</v>
      </c>
      <c r="G157" s="16">
        <v>109.6</v>
      </c>
      <c r="H157" s="16">
        <v>105.2</v>
      </c>
      <c r="I157" s="16">
        <v>106</v>
      </c>
      <c r="J157" s="16">
        <v>105.6</v>
      </c>
      <c r="K157" s="16">
        <v>106.04</v>
      </c>
      <c r="L157" s="16">
        <v>106.04</v>
      </c>
      <c r="M157" s="16">
        <v>106.8</v>
      </c>
      <c r="N157" s="16">
        <v>106.9</v>
      </c>
      <c r="O157" s="16">
        <v>107.3</v>
      </c>
      <c r="P157" s="16">
        <v>107.1</v>
      </c>
      <c r="Q157" s="16">
        <v>107.6</v>
      </c>
      <c r="R157" s="16">
        <v>107.1</v>
      </c>
      <c r="S157" s="16">
        <v>107.6</v>
      </c>
    </row>
    <row r="158" spans="2:19" ht="101.25">
      <c r="B158" s="33">
        <v>133</v>
      </c>
      <c r="C158" s="39" t="s">
        <v>52</v>
      </c>
      <c r="D158" s="8" t="s">
        <v>57</v>
      </c>
      <c r="E158" s="43">
        <v>31462</v>
      </c>
      <c r="F158" s="43">
        <v>34549</v>
      </c>
      <c r="G158" s="58">
        <v>38710</v>
      </c>
      <c r="H158" s="58">
        <v>40370</v>
      </c>
      <c r="I158" s="58">
        <v>41130</v>
      </c>
      <c r="J158" s="58">
        <v>42620</v>
      </c>
      <c r="K158" s="58">
        <v>43610</v>
      </c>
      <c r="L158" s="58">
        <v>45170</v>
      </c>
      <c r="M158" s="58">
        <v>46580</v>
      </c>
      <c r="N158" s="58">
        <v>48280</v>
      </c>
      <c r="O158" s="58">
        <v>49990</v>
      </c>
      <c r="P158" s="58">
        <v>51710</v>
      </c>
      <c r="Q158" s="58">
        <v>53780</v>
      </c>
      <c r="R158" s="58">
        <v>55380</v>
      </c>
      <c r="S158" s="58">
        <v>57870</v>
      </c>
    </row>
    <row r="159" spans="2:19" ht="101.25">
      <c r="B159" s="33">
        <v>134</v>
      </c>
      <c r="C159" s="22" t="s">
        <v>52</v>
      </c>
      <c r="D159" s="35" t="s">
        <v>39</v>
      </c>
      <c r="E159" s="16">
        <v>107.36051868281864</v>
      </c>
      <c r="F159" s="16">
        <v>109.81183650117603</v>
      </c>
      <c r="G159" s="23">
        <v>112.04376392949145</v>
      </c>
      <c r="H159" s="23">
        <v>104.28829759752001</v>
      </c>
      <c r="I159" s="23">
        <v>106.2516145698786</v>
      </c>
      <c r="J159" s="23">
        <v>105.57344562794154</v>
      </c>
      <c r="K159" s="23">
        <v>106.0296620471675</v>
      </c>
      <c r="L159" s="23">
        <v>105.98310652275929</v>
      </c>
      <c r="M159" s="23">
        <v>106.81036459527631</v>
      </c>
      <c r="N159" s="23">
        <v>106.88510073057338</v>
      </c>
      <c r="O159" s="23">
        <v>107.32073851438386</v>
      </c>
      <c r="P159" s="23">
        <v>107.10439105219554</v>
      </c>
      <c r="Q159" s="23">
        <v>107.58151630326066</v>
      </c>
      <c r="R159" s="23">
        <v>107.09727325468963</v>
      </c>
      <c r="S159" s="23">
        <v>107.60505764224617</v>
      </c>
    </row>
    <row r="160" spans="2:23" ht="40.5">
      <c r="B160" s="33">
        <v>135</v>
      </c>
      <c r="C160" s="34" t="s">
        <v>127</v>
      </c>
      <c r="D160" s="44" t="s">
        <v>66</v>
      </c>
      <c r="E160" s="31">
        <v>99.25650557620817</v>
      </c>
      <c r="F160" s="31">
        <v>104.23357712978627</v>
      </c>
      <c r="G160" s="31">
        <v>106.71859785783835</v>
      </c>
      <c r="H160" s="31">
        <v>101.15384615384615</v>
      </c>
      <c r="I160" s="31">
        <v>101.92307692307692</v>
      </c>
      <c r="J160" s="31">
        <v>101.53846153846153</v>
      </c>
      <c r="K160" s="31">
        <v>101.96153846153845</v>
      </c>
      <c r="L160" s="31">
        <v>101.96153846153845</v>
      </c>
      <c r="M160" s="31">
        <v>102.69230769230768</v>
      </c>
      <c r="N160" s="31">
        <v>102.78846153846155</v>
      </c>
      <c r="O160" s="31">
        <v>103.1730769230769</v>
      </c>
      <c r="P160" s="31">
        <v>102.98076923076923</v>
      </c>
      <c r="Q160" s="31">
        <v>103.46153846153845</v>
      </c>
      <c r="R160" s="31">
        <v>102.98076923076923</v>
      </c>
      <c r="S160" s="31">
        <v>103.46153846153845</v>
      </c>
      <c r="T160" s="59">
        <f>POWER(H160*J160*L160*N160*P160*R160/1000000000000,1/(2024-2018))*100</f>
        <v>102.23140544046973</v>
      </c>
      <c r="U160" s="59">
        <f>POWER(I160*K160*M160*O160*Q160*S160/1000000000000,1/(2024-2018))*100</f>
        <v>102.77682035883029</v>
      </c>
      <c r="V160" s="59">
        <f>H160*J160*L160*N160*P160*R160/10000000000</f>
        <v>114.15790448757315</v>
      </c>
      <c r="W160" s="59">
        <f>I160*K160*M160*O160*Q160*S160/10000000000</f>
        <v>117.861256262421</v>
      </c>
    </row>
    <row r="161" spans="2:19" ht="20.25">
      <c r="B161" s="33">
        <v>136</v>
      </c>
      <c r="C161" s="17" t="s">
        <v>128</v>
      </c>
      <c r="D161" s="35" t="s">
        <v>12</v>
      </c>
      <c r="E161" s="16">
        <v>104.5</v>
      </c>
      <c r="F161" s="16">
        <v>101.997169089518</v>
      </c>
      <c r="G161" s="16">
        <v>102.6199203187251</v>
      </c>
      <c r="H161" s="16">
        <v>102.35596605092361</v>
      </c>
      <c r="I161" s="16">
        <v>102.98423153692616</v>
      </c>
      <c r="J161" s="16">
        <v>102.74722638680662</v>
      </c>
      <c r="K161" s="16">
        <v>103.4524213679481</v>
      </c>
      <c r="L161" s="16">
        <v>103.05454545454549</v>
      </c>
      <c r="M161" s="16">
        <v>103.82241637543686</v>
      </c>
      <c r="N161" s="16">
        <v>102.84975024975027</v>
      </c>
      <c r="O161" s="16">
        <v>104.00309535696456</v>
      </c>
      <c r="P161" s="16">
        <v>103.10544183724413</v>
      </c>
      <c r="Q161" s="16">
        <v>104.35858283433133</v>
      </c>
      <c r="R161" s="16">
        <v>103.31013479780329</v>
      </c>
      <c r="S161" s="16">
        <v>104.96546906187625</v>
      </c>
    </row>
    <row r="162" spans="2:19" ht="20.25">
      <c r="B162" s="33">
        <v>137</v>
      </c>
      <c r="C162" s="17" t="s">
        <v>30</v>
      </c>
      <c r="D162" s="35" t="s">
        <v>129</v>
      </c>
      <c r="E162" s="16">
        <v>4.6</v>
      </c>
      <c r="F162" s="16">
        <v>4.6</v>
      </c>
      <c r="G162" s="16">
        <v>4.5</v>
      </c>
      <c r="H162" s="16">
        <v>4.5</v>
      </c>
      <c r="I162" s="16">
        <v>4.4</v>
      </c>
      <c r="J162" s="16">
        <v>4.4</v>
      </c>
      <c r="K162" s="16">
        <v>4.3</v>
      </c>
      <c r="L162" s="16">
        <v>4.3</v>
      </c>
      <c r="M162" s="16">
        <v>4.2</v>
      </c>
      <c r="N162" s="16">
        <v>4.3</v>
      </c>
      <c r="O162" s="16">
        <v>4.1</v>
      </c>
      <c r="P162" s="16">
        <v>4.2</v>
      </c>
      <c r="Q162" s="16">
        <v>4</v>
      </c>
      <c r="R162" s="16">
        <v>4</v>
      </c>
      <c r="S162" s="16">
        <v>3.9</v>
      </c>
    </row>
    <row r="163" spans="2:19" ht="40.5">
      <c r="B163" s="33">
        <v>138</v>
      </c>
      <c r="C163" s="22" t="s">
        <v>31</v>
      </c>
      <c r="D163" s="35" t="s">
        <v>12</v>
      </c>
      <c r="E163" s="48">
        <v>0.41</v>
      </c>
      <c r="F163" s="48">
        <v>0.35</v>
      </c>
      <c r="G163" s="48">
        <v>0.35</v>
      </c>
      <c r="H163" s="48">
        <v>0.4</v>
      </c>
      <c r="I163" s="48">
        <v>0.38</v>
      </c>
      <c r="J163" s="48">
        <v>0.4</v>
      </c>
      <c r="K163" s="48">
        <v>0.36</v>
      </c>
      <c r="L163" s="48">
        <v>0.38</v>
      </c>
      <c r="M163" s="48">
        <v>0.35</v>
      </c>
      <c r="N163" s="48">
        <v>0.36</v>
      </c>
      <c r="O163" s="48">
        <v>0.35</v>
      </c>
      <c r="P163" s="48">
        <v>0.35</v>
      </c>
      <c r="Q163" s="48">
        <v>0.34</v>
      </c>
      <c r="R163" s="48">
        <v>0.33</v>
      </c>
      <c r="S163" s="48">
        <v>0.3</v>
      </c>
    </row>
    <row r="164" spans="2:19" ht="20.25">
      <c r="B164" s="33">
        <v>139</v>
      </c>
      <c r="C164" s="22" t="s">
        <v>130</v>
      </c>
      <c r="D164" s="15" t="s">
        <v>21</v>
      </c>
      <c r="E164" s="16">
        <v>44</v>
      </c>
      <c r="F164" s="16">
        <v>45.1</v>
      </c>
      <c r="G164" s="16">
        <v>44.7</v>
      </c>
      <c r="H164" s="16">
        <v>45.1</v>
      </c>
      <c r="I164" s="16">
        <v>44.3</v>
      </c>
      <c r="J164" s="16">
        <v>44.1</v>
      </c>
      <c r="K164" s="16">
        <v>43.4</v>
      </c>
      <c r="L164" s="16">
        <v>43.3</v>
      </c>
      <c r="M164" s="16">
        <v>42.3</v>
      </c>
      <c r="N164" s="16">
        <v>43.1</v>
      </c>
      <c r="O164" s="16">
        <v>42.1</v>
      </c>
      <c r="P164" s="16">
        <v>42.1</v>
      </c>
      <c r="Q164" s="16">
        <v>41.1</v>
      </c>
      <c r="R164" s="16">
        <v>41.1</v>
      </c>
      <c r="S164" s="16">
        <v>40.1</v>
      </c>
    </row>
    <row r="165" spans="2:19" ht="60.75">
      <c r="B165" s="33">
        <v>140</v>
      </c>
      <c r="C165" s="22" t="s">
        <v>32</v>
      </c>
      <c r="D165" s="15" t="s">
        <v>21</v>
      </c>
      <c r="E165" s="16">
        <v>4.1</v>
      </c>
      <c r="F165" s="16">
        <v>3.5</v>
      </c>
      <c r="G165" s="16">
        <v>3.5</v>
      </c>
      <c r="H165" s="16">
        <v>4</v>
      </c>
      <c r="I165" s="16">
        <v>3.8</v>
      </c>
      <c r="J165" s="16">
        <v>4</v>
      </c>
      <c r="K165" s="16">
        <v>3.6</v>
      </c>
      <c r="L165" s="16">
        <v>3.8</v>
      </c>
      <c r="M165" s="16">
        <v>3.5</v>
      </c>
      <c r="N165" s="16">
        <v>3.6</v>
      </c>
      <c r="O165" s="16">
        <v>3.5</v>
      </c>
      <c r="P165" s="16">
        <v>3.5</v>
      </c>
      <c r="Q165" s="16">
        <v>3.4</v>
      </c>
      <c r="R165" s="16">
        <v>3.3</v>
      </c>
      <c r="S165" s="16">
        <v>3</v>
      </c>
    </row>
    <row r="166" spans="2:19" ht="20.25">
      <c r="B166" s="33">
        <v>141</v>
      </c>
      <c r="C166" s="22" t="s">
        <v>131</v>
      </c>
      <c r="D166" s="15" t="s">
        <v>202</v>
      </c>
      <c r="E166" s="16">
        <v>224996.4</v>
      </c>
      <c r="F166" s="16">
        <v>246760</v>
      </c>
      <c r="G166" s="16">
        <v>271541</v>
      </c>
      <c r="H166" s="16">
        <v>286086</v>
      </c>
      <c r="I166" s="16">
        <v>288404</v>
      </c>
      <c r="J166" s="16">
        <v>302282</v>
      </c>
      <c r="K166" s="16">
        <v>306287</v>
      </c>
      <c r="L166" s="16">
        <v>320828</v>
      </c>
      <c r="M166" s="16">
        <v>327641</v>
      </c>
      <c r="N166" s="16">
        <v>343267</v>
      </c>
      <c r="O166" s="16">
        <v>352101</v>
      </c>
      <c r="P166" s="16">
        <v>368172</v>
      </c>
      <c r="Q166" s="16">
        <v>379643</v>
      </c>
      <c r="R166" s="16">
        <v>394928</v>
      </c>
      <c r="S166" s="16">
        <v>409334</v>
      </c>
    </row>
    <row r="167" spans="2:19" ht="40.5">
      <c r="B167" s="33">
        <v>142</v>
      </c>
      <c r="C167" s="22" t="s">
        <v>132</v>
      </c>
      <c r="D167" s="15" t="s">
        <v>66</v>
      </c>
      <c r="E167" s="16">
        <v>107.26004828209557</v>
      </c>
      <c r="F167" s="16">
        <v>109.67286587696515</v>
      </c>
      <c r="G167" s="16">
        <v>110.04255146701247</v>
      </c>
      <c r="H167" s="16">
        <v>105.35646550612982</v>
      </c>
      <c r="I167" s="16">
        <v>106.21011191680078</v>
      </c>
      <c r="J167" s="16">
        <v>105.66123473361158</v>
      </c>
      <c r="K167" s="16">
        <v>106.20067682833803</v>
      </c>
      <c r="L167" s="16">
        <v>106.13533058534745</v>
      </c>
      <c r="M167" s="16">
        <v>106.97189237545177</v>
      </c>
      <c r="N167" s="16">
        <v>106.99409029137108</v>
      </c>
      <c r="O167" s="16">
        <v>107.46548814098358</v>
      </c>
      <c r="P167" s="16">
        <v>107.25528524443071</v>
      </c>
      <c r="Q167" s="16">
        <v>107.82218738373363</v>
      </c>
      <c r="R167" s="16">
        <v>107.26725552187564</v>
      </c>
      <c r="S167" s="16">
        <v>107.82076845878892</v>
      </c>
    </row>
    <row r="168" spans="2:4" ht="20.25">
      <c r="B168" s="45"/>
      <c r="C168" s="46"/>
      <c r="D168" s="47"/>
    </row>
  </sheetData>
  <sheetProtection/>
  <mergeCells count="15">
    <mergeCell ref="N7:O7"/>
    <mergeCell ref="B6:B8"/>
    <mergeCell ref="C6:C8"/>
    <mergeCell ref="D6:D8"/>
    <mergeCell ref="E7:E8"/>
    <mergeCell ref="F7:F8"/>
    <mergeCell ref="H6:S6"/>
    <mergeCell ref="G7:G8"/>
    <mergeCell ref="P7:Q7"/>
    <mergeCell ref="R7:S7"/>
    <mergeCell ref="B2:S2"/>
    <mergeCell ref="B4:S4"/>
    <mergeCell ref="H7:I7"/>
    <mergeCell ref="J7:K7"/>
    <mergeCell ref="L7:M7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41" r:id="rId1"/>
  <rowBreaks count="1" manualBreakCount="1">
    <brk id="6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I38"/>
  <sheetViews>
    <sheetView zoomScalePageLayoutView="0" workbookViewId="0" topLeftCell="A1">
      <selection activeCell="K41" sqref="K41"/>
    </sheetView>
  </sheetViews>
  <sheetFormatPr defaultColWidth="9.00390625" defaultRowHeight="12.75"/>
  <sheetData>
    <row r="13" spans="5:9" ht="12.75">
      <c r="E13">
        <v>1028.5</v>
      </c>
      <c r="F13">
        <v>1055.7</v>
      </c>
      <c r="G13" s="61">
        <f>F13/E13*100-100</f>
        <v>2.644628099173559</v>
      </c>
      <c r="H13" s="60"/>
      <c r="I13" s="60">
        <f>IF(G13&lt;0,-(G13),G13)</f>
        <v>2.644628099173559</v>
      </c>
    </row>
    <row r="14" spans="5:9" ht="12.75">
      <c r="E14">
        <v>102</v>
      </c>
      <c r="F14">
        <v>103</v>
      </c>
      <c r="G14" s="61">
        <f aca="true" t="shared" si="0" ref="G14:G36">F14/E14*100-100</f>
        <v>0.9803921568627345</v>
      </c>
      <c r="I14" s="60">
        <f aca="true" t="shared" si="1" ref="I14:I36">IF(G14&lt;0,-(G14),G14)</f>
        <v>0.9803921568627345</v>
      </c>
    </row>
    <row r="15" spans="5:9" ht="12.75">
      <c r="E15">
        <v>102.6</v>
      </c>
      <c r="F15">
        <v>103.1</v>
      </c>
      <c r="G15" s="61">
        <f t="shared" si="0"/>
        <v>0.4873294346978412</v>
      </c>
      <c r="I15" s="60">
        <f t="shared" si="1"/>
        <v>0.4873294346978412</v>
      </c>
    </row>
    <row r="16" spans="5:9" ht="12.75">
      <c r="E16">
        <v>102.2</v>
      </c>
      <c r="F16">
        <v>103.3</v>
      </c>
      <c r="G16" s="61">
        <f t="shared" si="0"/>
        <v>1.0763209393346358</v>
      </c>
      <c r="I16" s="60">
        <f t="shared" si="1"/>
        <v>1.0763209393346358</v>
      </c>
    </row>
    <row r="17" spans="5:9" ht="12.75">
      <c r="E17">
        <v>102149</v>
      </c>
      <c r="F17">
        <v>106803</v>
      </c>
      <c r="G17" s="61">
        <f t="shared" si="0"/>
        <v>4.556089633770284</v>
      </c>
      <c r="I17" s="60">
        <f t="shared" si="1"/>
        <v>4.556089633770284</v>
      </c>
    </row>
    <row r="18" spans="5:9" ht="12.75">
      <c r="E18">
        <v>100.9</v>
      </c>
      <c r="F18">
        <v>100.2</v>
      </c>
      <c r="G18" s="61">
        <f t="shared" si="0"/>
        <v>-0.6937561942517334</v>
      </c>
      <c r="I18" s="60">
        <f t="shared" si="1"/>
        <v>0.6937561942517334</v>
      </c>
    </row>
    <row r="19" spans="5:9" ht="12.75">
      <c r="E19">
        <v>102320</v>
      </c>
      <c r="F19">
        <v>112022</v>
      </c>
      <c r="G19" s="61">
        <f t="shared" si="0"/>
        <v>9.482017200938245</v>
      </c>
      <c r="I19" s="60">
        <f t="shared" si="1"/>
        <v>9.482017200938245</v>
      </c>
    </row>
    <row r="20" spans="5:9" ht="12.75">
      <c r="E20">
        <v>100.2</v>
      </c>
      <c r="F20">
        <v>102.2</v>
      </c>
      <c r="G20" s="61">
        <f t="shared" si="0"/>
        <v>1.996007984031948</v>
      </c>
      <c r="I20" s="60">
        <f t="shared" si="1"/>
        <v>1.996007984031948</v>
      </c>
    </row>
    <row r="21" spans="5:9" ht="12.75">
      <c r="E21">
        <v>1995</v>
      </c>
      <c r="F21">
        <v>2256</v>
      </c>
      <c r="G21" s="61">
        <f t="shared" si="0"/>
        <v>13.082706766917298</v>
      </c>
      <c r="I21" s="60">
        <f t="shared" si="1"/>
        <v>13.082706766917298</v>
      </c>
    </row>
    <row r="22" spans="5:9" ht="12.75">
      <c r="E22">
        <v>389.9</v>
      </c>
      <c r="F22">
        <v>400.3</v>
      </c>
      <c r="G22" s="61">
        <f t="shared" si="0"/>
        <v>2.667350602718656</v>
      </c>
      <c r="I22" s="60">
        <f t="shared" si="1"/>
        <v>2.667350602718656</v>
      </c>
    </row>
    <row r="23" spans="5:9" ht="12.75">
      <c r="E23">
        <v>101</v>
      </c>
      <c r="F23">
        <v>105.2</v>
      </c>
      <c r="G23" s="61">
        <f t="shared" si="0"/>
        <v>4.158415841584159</v>
      </c>
      <c r="I23" s="60">
        <f t="shared" si="1"/>
        <v>4.158415841584159</v>
      </c>
    </row>
    <row r="24" spans="5:9" ht="12.75">
      <c r="E24">
        <v>75.2</v>
      </c>
      <c r="F24">
        <v>79</v>
      </c>
      <c r="G24" s="61">
        <f t="shared" si="0"/>
        <v>5.053191489361694</v>
      </c>
      <c r="I24" s="60">
        <f t="shared" si="1"/>
        <v>5.053191489361694</v>
      </c>
    </row>
    <row r="25" spans="5:9" ht="12.75">
      <c r="E25">
        <v>101</v>
      </c>
      <c r="F25">
        <v>103.2</v>
      </c>
      <c r="G25" s="61">
        <f t="shared" si="0"/>
        <v>2.1782178217821837</v>
      </c>
      <c r="I25" s="60">
        <f t="shared" si="1"/>
        <v>2.1782178217821837</v>
      </c>
    </row>
    <row r="26" spans="5:9" ht="12.75">
      <c r="E26">
        <v>18555</v>
      </c>
      <c r="F26">
        <v>17223</v>
      </c>
      <c r="G26" s="61">
        <f t="shared" si="0"/>
        <v>-7.178658043654011</v>
      </c>
      <c r="I26" s="60">
        <f t="shared" si="1"/>
        <v>7.178658043654011</v>
      </c>
    </row>
    <row r="27" spans="5:9" ht="12.75">
      <c r="E27">
        <v>146.2</v>
      </c>
      <c r="F27">
        <v>137.9</v>
      </c>
      <c r="G27" s="61">
        <f t="shared" si="0"/>
        <v>-5.677154582763322</v>
      </c>
      <c r="I27" s="60">
        <f t="shared" si="1"/>
        <v>5.677154582763322</v>
      </c>
    </row>
    <row r="28" spans="5:9" ht="12.75">
      <c r="E28">
        <v>411.5</v>
      </c>
      <c r="F28">
        <v>414.5</v>
      </c>
      <c r="G28" s="61">
        <f t="shared" si="0"/>
        <v>0.7290400972053419</v>
      </c>
      <c r="I28" s="60">
        <f t="shared" si="1"/>
        <v>0.7290400972053419</v>
      </c>
    </row>
    <row r="29" spans="5:9" ht="12.75">
      <c r="E29">
        <v>298.3</v>
      </c>
      <c r="F29">
        <v>357</v>
      </c>
      <c r="G29" s="61">
        <f t="shared" si="0"/>
        <v>19.678176332551118</v>
      </c>
      <c r="I29" s="60">
        <f t="shared" si="1"/>
        <v>19.678176332551118</v>
      </c>
    </row>
    <row r="30" spans="5:9" ht="12.75">
      <c r="E30">
        <v>102.9</v>
      </c>
      <c r="F30">
        <v>103.5</v>
      </c>
      <c r="G30" s="61">
        <f t="shared" si="0"/>
        <v>0.5830903790087376</v>
      </c>
      <c r="I30" s="60">
        <f t="shared" si="1"/>
        <v>0.5830903790087376</v>
      </c>
    </row>
    <row r="31" spans="5:9" ht="12.75">
      <c r="E31">
        <v>101</v>
      </c>
      <c r="F31">
        <v>101</v>
      </c>
      <c r="G31" s="61">
        <f t="shared" si="0"/>
        <v>0</v>
      </c>
      <c r="I31" s="60">
        <f t="shared" si="1"/>
        <v>0</v>
      </c>
    </row>
    <row r="32" spans="5:9" ht="12.75">
      <c r="E32">
        <v>9869</v>
      </c>
      <c r="F32">
        <v>9761.3</v>
      </c>
      <c r="G32" s="61">
        <f t="shared" si="0"/>
        <v>-1.0912959773026785</v>
      </c>
      <c r="I32" s="60">
        <f t="shared" si="1"/>
        <v>1.0912959773026785</v>
      </c>
    </row>
    <row r="33" spans="5:9" ht="12.75">
      <c r="E33">
        <v>10.6</v>
      </c>
      <c r="F33">
        <v>10.3</v>
      </c>
      <c r="G33" s="61">
        <f t="shared" si="0"/>
        <v>-2.8301886792452677</v>
      </c>
      <c r="I33" s="60">
        <f t="shared" si="1"/>
        <v>2.8301886792452677</v>
      </c>
    </row>
    <row r="34" spans="5:9" ht="12.75">
      <c r="E34">
        <v>41800</v>
      </c>
      <c r="F34">
        <v>43110</v>
      </c>
      <c r="G34" s="61">
        <f t="shared" si="0"/>
        <v>3.1339712918660325</v>
      </c>
      <c r="I34" s="60">
        <f t="shared" si="1"/>
        <v>3.1339712918660325</v>
      </c>
    </row>
    <row r="35" spans="5:9" ht="12.75">
      <c r="E35">
        <v>106.6</v>
      </c>
      <c r="F35">
        <v>109.6</v>
      </c>
      <c r="G35" s="61">
        <f t="shared" si="0"/>
        <v>2.814258911819877</v>
      </c>
      <c r="I35" s="60">
        <f t="shared" si="1"/>
        <v>2.814258911819877</v>
      </c>
    </row>
    <row r="36" spans="5:9" ht="12.75">
      <c r="E36">
        <v>260.5</v>
      </c>
      <c r="F36">
        <v>271.5</v>
      </c>
      <c r="G36" s="61">
        <f t="shared" si="0"/>
        <v>4.2226487523992375</v>
      </c>
      <c r="I36" s="60">
        <f t="shared" si="1"/>
        <v>4.2226487523992375</v>
      </c>
    </row>
    <row r="37" spans="8:9" ht="12.75">
      <c r="H37">
        <f>COUNT(I13:I36)</f>
        <v>24</v>
      </c>
      <c r="I37" s="60">
        <f>SUM(I13:I36)</f>
        <v>96.9949072132406</v>
      </c>
    </row>
    <row r="38" ht="12.75">
      <c r="I38" s="60">
        <f>I37/H37</f>
        <v>4.041454467218358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Юлия Вячеславовна Ковалёва</cp:lastModifiedBy>
  <cp:lastPrinted>2018-08-15T06:43:45Z</cp:lastPrinted>
  <dcterms:created xsi:type="dcterms:W3CDTF">2013-05-25T16:45:04Z</dcterms:created>
  <dcterms:modified xsi:type="dcterms:W3CDTF">2018-09-28T12:08:49Z</dcterms:modified>
  <cp:category/>
  <cp:version/>
  <cp:contentType/>
  <cp:contentStatus/>
</cp:coreProperties>
</file>